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estr\Desktop\БЮДЖЕТ2018\"/>
    </mc:Choice>
  </mc:AlternateContent>
  <bookViews>
    <workbookView xWindow="0" yWindow="0" windowWidth="27525" windowHeight="12105"/>
  </bookViews>
  <sheets>
    <sheet name="бюджет" sheetId="1" r:id="rId1"/>
    <sheet name="потреба" sheetId="2" r:id="rId2"/>
    <sheet name="спец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2" l="1"/>
  <c r="C51" i="2"/>
  <c r="B41" i="2"/>
  <c r="B56" i="2"/>
  <c r="I146" i="2"/>
  <c r="C146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55" i="2"/>
  <c r="H54" i="2"/>
  <c r="H53" i="2"/>
  <c r="H52" i="2"/>
  <c r="H51" i="2"/>
  <c r="J41" i="2"/>
  <c r="C38" i="2"/>
  <c r="H45" i="2" l="1"/>
  <c r="H46" i="2"/>
  <c r="H47" i="2"/>
  <c r="H48" i="2"/>
  <c r="H49" i="2"/>
  <c r="H44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28" i="2"/>
  <c r="E186" i="2" l="1"/>
  <c r="D17" i="2"/>
  <c r="R54" i="1"/>
  <c r="R42" i="1"/>
  <c r="R55" i="1"/>
  <c r="R183" i="1"/>
  <c r="R53" i="1"/>
  <c r="R41" i="1"/>
  <c r="R164" i="1"/>
  <c r="R155" i="1"/>
  <c r="Q42" i="1" l="1"/>
  <c r="E186" i="1"/>
  <c r="Q55" i="1"/>
  <c r="D17" i="1" l="1"/>
  <c r="Q183" i="1"/>
  <c r="Q182" i="1"/>
  <c r="Q181" i="1"/>
  <c r="Q180" i="1"/>
  <c r="Q179" i="1"/>
  <c r="Q178" i="1"/>
  <c r="Q177" i="1"/>
  <c r="Q69" i="1"/>
  <c r="Q68" i="1"/>
  <c r="Q67" i="1"/>
  <c r="Q76" i="1"/>
  <c r="Q77" i="1"/>
  <c r="Q75" i="1"/>
  <c r="Q174" i="1"/>
  <c r="Q176" i="1"/>
  <c r="Q175" i="1"/>
  <c r="Q173" i="1"/>
  <c r="Q171" i="1"/>
  <c r="Q170" i="1"/>
  <c r="Q169" i="1"/>
  <c r="Q168" i="1"/>
  <c r="R175" i="1" s="1"/>
  <c r="Q167" i="1"/>
  <c r="Q166" i="1"/>
  <c r="Q165" i="1"/>
  <c r="Q164" i="1"/>
  <c r="Q163" i="1"/>
  <c r="Q162" i="1"/>
  <c r="Q161" i="1"/>
  <c r="Q160" i="1"/>
  <c r="Q159" i="1"/>
  <c r="Q158" i="1"/>
  <c r="Q157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R165" i="1" s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85" i="1"/>
  <c r="Q84" i="1"/>
  <c r="Q83" i="1"/>
  <c r="Q82" i="1"/>
  <c r="Q81" i="1"/>
  <c r="Q80" i="1"/>
  <c r="Q79" i="1"/>
  <c r="Q78" i="1"/>
  <c r="R85" i="1" s="1"/>
  <c r="Q88" i="1"/>
  <c r="Q89" i="1"/>
  <c r="Q90" i="1"/>
  <c r="Q91" i="1"/>
  <c r="Q92" i="1"/>
  <c r="Q93" i="1"/>
  <c r="Q94" i="1"/>
  <c r="Q95" i="1"/>
  <c r="Q87" i="1"/>
  <c r="Q71" i="1"/>
  <c r="Q72" i="1"/>
  <c r="Q73" i="1"/>
  <c r="Q74" i="1"/>
  <c r="Q70" i="1"/>
  <c r="Q66" i="1"/>
  <c r="Q58" i="1"/>
  <c r="Q59" i="1"/>
  <c r="Q60" i="1"/>
  <c r="Q61" i="1"/>
  <c r="Q62" i="1"/>
  <c r="Q63" i="1"/>
  <c r="Q64" i="1"/>
  <c r="Q65" i="1"/>
  <c r="Q57" i="1"/>
  <c r="Q51" i="1"/>
  <c r="Q52" i="1"/>
  <c r="Q53" i="1"/>
  <c r="Q54" i="1"/>
  <c r="Q45" i="1"/>
  <c r="Q46" i="1"/>
  <c r="Q47" i="1"/>
  <c r="Q48" i="1"/>
  <c r="Q49" i="1"/>
  <c r="Q44" i="1"/>
  <c r="Q41" i="1"/>
  <c r="Q40" i="1"/>
  <c r="Q39" i="1"/>
  <c r="Q38" i="1"/>
  <c r="Q36" i="1"/>
  <c r="Q35" i="1"/>
  <c r="Q34" i="1"/>
  <c r="Q33" i="1"/>
  <c r="Q32" i="1"/>
  <c r="Q31" i="1"/>
  <c r="Q30" i="1"/>
  <c r="Q29" i="1"/>
  <c r="Q28" i="1"/>
  <c r="R95" i="1" l="1"/>
  <c r="R146" i="1"/>
  <c r="R74" i="1"/>
  <c r="R105" i="1"/>
  <c r="R112" i="1"/>
  <c r="R120" i="1"/>
  <c r="R121" i="1"/>
  <c r="R66" i="1"/>
  <c r="R133" i="1"/>
  <c r="R36" i="1"/>
  <c r="R49" i="1"/>
  <c r="Q27" i="1"/>
  <c r="Q26" i="1"/>
  <c r="Q25" i="1"/>
  <c r="Q24" i="1"/>
  <c r="Q23" i="1"/>
  <c r="Q22" i="1"/>
  <c r="Q21" i="1"/>
  <c r="Q20" i="1"/>
  <c r="Q19" i="1"/>
  <c r="R27" i="1" l="1"/>
</calcChain>
</file>

<file path=xl/sharedStrings.xml><?xml version="1.0" encoding="utf-8"?>
<sst xmlns="http://schemas.openxmlformats.org/spreadsheetml/2006/main" count="184" uniqueCount="91">
  <si>
    <t>КВК</t>
  </si>
  <si>
    <t>НАЗВА</t>
  </si>
  <si>
    <t>КТКВК</t>
  </si>
  <si>
    <t>КЕКВ</t>
  </si>
  <si>
    <t>.01</t>
  </si>
  <si>
    <t>.0150</t>
  </si>
  <si>
    <t>Управління</t>
  </si>
  <si>
    <t>РАЗОМ</t>
  </si>
  <si>
    <t>Центральна районна лікарня</t>
  </si>
  <si>
    <t>.2010</t>
  </si>
  <si>
    <t>без 2270</t>
  </si>
  <si>
    <t>Всього ЦРЛ</t>
  </si>
  <si>
    <t>КУ ЦПМСД</t>
  </si>
  <si>
    <t xml:space="preserve"> </t>
  </si>
  <si>
    <t>Відділ культури</t>
  </si>
  <si>
    <t>інші заклади і заходи</t>
  </si>
  <si>
    <t>бібліотеки</t>
  </si>
  <si>
    <t>бухгалтерія центр.</t>
  </si>
  <si>
    <t>Будинки культури, клуби</t>
  </si>
  <si>
    <t>Музей</t>
  </si>
  <si>
    <t>Школи естетиіного виховання</t>
  </si>
  <si>
    <t>Освіта</t>
  </si>
  <si>
    <t>.06</t>
  </si>
  <si>
    <t>дитячи садки</t>
  </si>
  <si>
    <t>школи</t>
  </si>
  <si>
    <t>Центр.бух.,госп.гр.,комбінат</t>
  </si>
  <si>
    <t>заходи</t>
  </si>
  <si>
    <t>підвіз -114500</t>
  </si>
  <si>
    <t>ЦДЮТ</t>
  </si>
  <si>
    <t>освіта</t>
  </si>
  <si>
    <t>культура</t>
  </si>
  <si>
    <t>лікарні</t>
  </si>
  <si>
    <t>Всього КУЦПМСД</t>
  </si>
  <si>
    <t>2270 КУЦПМСД</t>
  </si>
  <si>
    <t>Житлово-комунальне господарство</t>
  </si>
  <si>
    <t>бдагоустрій</t>
  </si>
  <si>
    <t>водопровідно-каналізаційне господарство</t>
  </si>
  <si>
    <t>утримання транспортної інфраструктури</t>
  </si>
  <si>
    <t>Землеустрій</t>
  </si>
  <si>
    <t>Фінансова підтр. Ради ветеранів</t>
  </si>
  <si>
    <t>Матер допомога</t>
  </si>
  <si>
    <t>Перевезення пільгове</t>
  </si>
  <si>
    <t>Резервний фонд</t>
  </si>
  <si>
    <t>Зарплата сторожам</t>
  </si>
  <si>
    <t>ДЮСШ</t>
  </si>
  <si>
    <t>Спортзаходи</t>
  </si>
  <si>
    <t>заходи громади</t>
  </si>
  <si>
    <t>НАЗВА ДОХОДИ</t>
  </si>
  <si>
    <t>ККД</t>
  </si>
  <si>
    <t>базова дотація</t>
  </si>
  <si>
    <t>медична субвенція</t>
  </si>
  <si>
    <t>освітня субвенція</t>
  </si>
  <si>
    <t>дотація з мб на здійснення переданих з держбюджету  видатків з утримання  закладів освіти та охорони здоровя за рах відповідної  додаткової дотації з державного бюджету</t>
  </si>
  <si>
    <t>субвенція з міс бюдж на відшкодування вартості лікарських засобів для лікування окремих захворювань за рахунок відпов субвенції з державного бюджету</t>
  </si>
  <si>
    <t>субвенція з місцевого бюджету на здійснення переданих видатків у сфері охорони здоровя за рахунок коштів медичної субвенції</t>
  </si>
  <si>
    <t>1 цільові видатки на лікування хворих на цукровий та нецукровий діабет</t>
  </si>
  <si>
    <t>2 на утримання ку цпмсд з райбюджету</t>
  </si>
  <si>
    <t>3 на утримання ку цпмсд з словечне</t>
  </si>
  <si>
    <t>4. за рахунок медичної субвенції для црл з райбюджету</t>
  </si>
  <si>
    <t xml:space="preserve">дотація з рай бюджету </t>
  </si>
  <si>
    <t>з департаменту</t>
  </si>
  <si>
    <t>спец</t>
  </si>
  <si>
    <t>співфінансування на переобладняння шкільних бібліотек у медатеки</t>
  </si>
  <si>
    <t>Власні надходження</t>
  </si>
  <si>
    <t>сума</t>
  </si>
  <si>
    <t>Доступні ліки- субв</t>
  </si>
  <si>
    <t>1 цільові видатки на лікування хворих на цукровий та нецукровий діабет-субв</t>
  </si>
  <si>
    <t>водопровідне господарство- село</t>
  </si>
  <si>
    <t>додати</t>
  </si>
  <si>
    <t>црл</t>
  </si>
  <si>
    <t>ох-ел.ен</t>
  </si>
  <si>
    <t>осв_ЗОШ</t>
  </si>
  <si>
    <t>куцпмсд,крім2270</t>
  </si>
  <si>
    <t>освітня суб-48175328</t>
  </si>
  <si>
    <t>освітня суб-10598572</t>
  </si>
  <si>
    <t>потреба 2018</t>
  </si>
  <si>
    <t>Недостатність</t>
  </si>
  <si>
    <t>старий</t>
  </si>
  <si>
    <t>субв</t>
  </si>
  <si>
    <t>з рб</t>
  </si>
  <si>
    <t>з слов</t>
  </si>
  <si>
    <t>доддот</t>
  </si>
  <si>
    <t>суб</t>
  </si>
  <si>
    <t>1 цільові видатки на лікування хворих на цукровий та нецукровий діабет црл</t>
  </si>
  <si>
    <t>освсуб</t>
  </si>
  <si>
    <t>дод</t>
  </si>
  <si>
    <t>за рах МБ</t>
  </si>
  <si>
    <t>всього освіта</t>
  </si>
  <si>
    <t>Всого КУЦПМСД</t>
  </si>
  <si>
    <t>з мб</t>
  </si>
  <si>
    <t>ЦРЛ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</si>
</sst>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" xfId="0" applyFill="1" applyBorder="1"/>
    <xf numFmtId="0" fontId="0" fillId="0" borderId="10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12" xfId="0" applyFill="1" applyBorder="1"/>
    <xf numFmtId="0" fontId="0" fillId="0" borderId="0" xfId="0" applyAlignment="1">
      <alignment wrapText="1"/>
    </xf>
    <xf numFmtId="0" fontId="0" fillId="0" borderId="16" xfId="0" applyBorder="1"/>
    <xf numFmtId="0" fontId="1" fillId="0" borderId="10" xfId="0" applyFon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3" borderId="0" xfId="0" applyFill="1" applyAlignment="1">
      <alignment wrapText="1"/>
    </xf>
    <xf numFmtId="0" fontId="0" fillId="3" borderId="0" xfId="0" applyFill="1"/>
    <xf numFmtId="0" fontId="0" fillId="3" borderId="1" xfId="0" applyFill="1" applyBorder="1"/>
    <xf numFmtId="0" fontId="0" fillId="4" borderId="0" xfId="0" applyFill="1"/>
    <xf numFmtId="9" fontId="0" fillId="0" borderId="1" xfId="0" applyNumberFormat="1" applyBorder="1"/>
    <xf numFmtId="0" fontId="1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6"/>
  <sheetViews>
    <sheetView tabSelected="1" topLeftCell="A40" workbookViewId="0">
      <selection activeCell="N12" sqref="N12"/>
    </sheetView>
  </sheetViews>
  <sheetFormatPr defaultRowHeight="12.75" x14ac:dyDescent="0.2"/>
  <cols>
    <col min="1" max="1" width="29.85546875" customWidth="1"/>
    <col min="4" max="4" width="10" bestFit="1" customWidth="1"/>
    <col min="5" max="5" width="11.7109375" customWidth="1"/>
    <col min="10" max="10" width="7.5703125" customWidth="1"/>
    <col min="14" max="14" width="8.7109375" customWidth="1"/>
    <col min="15" max="16" width="6.7109375" customWidth="1"/>
    <col min="17" max="17" width="11.42578125" customWidth="1"/>
    <col min="18" max="18" width="12.5703125" customWidth="1"/>
  </cols>
  <sheetData>
    <row r="1" spans="1:17" x14ac:dyDescent="0.2">
      <c r="A1" s="11" t="s">
        <v>47</v>
      </c>
      <c r="B1" s="11"/>
      <c r="C1" s="11" t="s">
        <v>48</v>
      </c>
      <c r="D1" s="26" t="s">
        <v>64</v>
      </c>
      <c r="E1" s="11">
        <v>1</v>
      </c>
      <c r="F1" s="11">
        <v>2</v>
      </c>
      <c r="G1" s="11">
        <v>3</v>
      </c>
      <c r="H1" s="11">
        <v>4</v>
      </c>
      <c r="I1" s="11">
        <v>5</v>
      </c>
      <c r="J1" s="11">
        <v>6</v>
      </c>
      <c r="K1" s="11">
        <v>7</v>
      </c>
      <c r="L1" s="11">
        <v>8</v>
      </c>
      <c r="M1" s="11">
        <v>9</v>
      </c>
      <c r="N1" s="11">
        <v>10</v>
      </c>
      <c r="O1" s="11">
        <v>11</v>
      </c>
      <c r="P1" s="11">
        <v>12</v>
      </c>
      <c r="Q1" s="11" t="s">
        <v>7</v>
      </c>
    </row>
    <row r="2" spans="1:17" x14ac:dyDescent="0.2">
      <c r="A2" t="s">
        <v>63</v>
      </c>
      <c r="C2" s="1"/>
      <c r="D2" s="1">
        <v>88340500</v>
      </c>
      <c r="E2" s="1"/>
      <c r="F2" s="1"/>
    </row>
    <row r="3" spans="1:17" x14ac:dyDescent="0.2">
      <c r="A3" t="s">
        <v>49</v>
      </c>
      <c r="C3" s="1">
        <v>41020100</v>
      </c>
      <c r="D3" s="1">
        <v>9913400</v>
      </c>
      <c r="E3" s="1" t="s">
        <v>69</v>
      </c>
      <c r="F3" s="1" t="s">
        <v>72</v>
      </c>
    </row>
    <row r="4" spans="1:17" x14ac:dyDescent="0.2">
      <c r="A4" t="s">
        <v>50</v>
      </c>
      <c r="C4" s="1">
        <v>41034200</v>
      </c>
      <c r="D4" s="1">
        <v>26635200</v>
      </c>
      <c r="E4" s="1">
        <v>21819900</v>
      </c>
      <c r="F4" s="31">
        <v>4815300</v>
      </c>
    </row>
    <row r="5" spans="1:17" x14ac:dyDescent="0.2">
      <c r="A5" t="s">
        <v>51</v>
      </c>
      <c r="C5" s="1">
        <v>41033900</v>
      </c>
      <c r="D5" s="1">
        <v>58773900</v>
      </c>
      <c r="E5" s="1"/>
      <c r="F5" s="1"/>
    </row>
    <row r="6" spans="1:17" x14ac:dyDescent="0.2">
      <c r="A6" t="s">
        <v>60</v>
      </c>
      <c r="C6" s="1"/>
      <c r="D6" s="1"/>
      <c r="E6" s="1" t="s">
        <v>71</v>
      </c>
      <c r="F6" s="1" t="s">
        <v>70</v>
      </c>
    </row>
    <row r="7" spans="1:17" ht="76.5" x14ac:dyDescent="0.2">
      <c r="A7" s="24" t="s">
        <v>52</v>
      </c>
      <c r="C7" s="1">
        <v>41040200</v>
      </c>
      <c r="D7" s="1">
        <v>12664600</v>
      </c>
      <c r="E7" s="1">
        <v>9751700</v>
      </c>
      <c r="F7" s="1">
        <v>2912900</v>
      </c>
    </row>
    <row r="8" spans="1:17" x14ac:dyDescent="0.2">
      <c r="A8" s="24" t="s">
        <v>59</v>
      </c>
      <c r="C8" s="1">
        <v>41040200</v>
      </c>
      <c r="D8" s="1"/>
      <c r="E8" s="1"/>
      <c r="F8" s="1"/>
    </row>
    <row r="9" spans="1:17" ht="76.5" x14ac:dyDescent="0.2">
      <c r="A9" s="24" t="s">
        <v>53</v>
      </c>
      <c r="C9" s="1">
        <v>41052000</v>
      </c>
      <c r="D9" s="1">
        <v>1729941</v>
      </c>
      <c r="E9" s="1"/>
      <c r="F9" s="1"/>
    </row>
    <row r="10" spans="1:17" ht="59.25" customHeight="1" x14ac:dyDescent="0.2">
      <c r="A10" s="24" t="s">
        <v>54</v>
      </c>
      <c r="C10" s="1">
        <v>41051500</v>
      </c>
      <c r="D10" s="1"/>
      <c r="E10" s="1"/>
      <c r="F10" s="1"/>
    </row>
    <row r="11" spans="1:17" ht="38.25" x14ac:dyDescent="0.2">
      <c r="A11" s="24" t="s">
        <v>55</v>
      </c>
      <c r="C11" s="1"/>
      <c r="D11" s="1">
        <v>971710</v>
      </c>
      <c r="E11" s="1"/>
      <c r="F11" s="1"/>
    </row>
    <row r="12" spans="1:17" ht="25.5" x14ac:dyDescent="0.2">
      <c r="A12" s="29" t="s">
        <v>56</v>
      </c>
      <c r="B12" s="30"/>
      <c r="C12" s="31"/>
      <c r="D12" s="31">
        <v>1806700</v>
      </c>
      <c r="E12" s="1"/>
      <c r="F12" s="1"/>
    </row>
    <row r="13" spans="1:17" ht="25.5" x14ac:dyDescent="0.2">
      <c r="A13" s="29" t="s">
        <v>57</v>
      </c>
      <c r="B13" s="30"/>
      <c r="C13" s="31"/>
      <c r="D13" s="31">
        <v>1087000</v>
      </c>
      <c r="E13" s="1"/>
      <c r="F13" s="1"/>
    </row>
    <row r="14" spans="1:17" ht="25.5" x14ac:dyDescent="0.2">
      <c r="A14" s="24" t="s">
        <v>58</v>
      </c>
      <c r="C14" s="1"/>
      <c r="D14" s="1"/>
      <c r="E14" s="1"/>
      <c r="F14" s="1"/>
    </row>
    <row r="15" spans="1:17" x14ac:dyDescent="0.2">
      <c r="A15" s="2" t="s">
        <v>61</v>
      </c>
      <c r="C15" s="1">
        <v>41035000</v>
      </c>
      <c r="D15" s="1"/>
      <c r="E15" s="1"/>
      <c r="F15" s="1"/>
    </row>
    <row r="16" spans="1:17" ht="42" customHeight="1" x14ac:dyDescent="0.2">
      <c r="A16" s="24" t="s">
        <v>62</v>
      </c>
      <c r="C16" s="1">
        <v>41035000</v>
      </c>
      <c r="D16" s="1">
        <v>180000</v>
      </c>
      <c r="E16" s="1"/>
      <c r="F16" s="1"/>
    </row>
    <row r="17" spans="1:18" ht="42" customHeight="1" x14ac:dyDescent="0.2">
      <c r="A17" s="24"/>
      <c r="C17" s="25"/>
      <c r="D17" s="25">
        <f>SUM(D2:D14)</f>
        <v>201922951</v>
      </c>
      <c r="E17" s="25"/>
      <c r="F17" s="25"/>
    </row>
    <row r="18" spans="1:18" ht="13.5" thickBot="1" x14ac:dyDescent="0.25">
      <c r="A18" s="11" t="s">
        <v>1</v>
      </c>
      <c r="B18" s="11" t="s">
        <v>0</v>
      </c>
      <c r="C18" s="25" t="s">
        <v>2</v>
      </c>
      <c r="D18" s="25" t="s">
        <v>3</v>
      </c>
      <c r="E18" s="25">
        <v>1</v>
      </c>
      <c r="F18" s="25">
        <v>2</v>
      </c>
      <c r="G18" s="11">
        <v>3</v>
      </c>
      <c r="H18" s="11">
        <v>4</v>
      </c>
      <c r="I18" s="11">
        <v>5</v>
      </c>
      <c r="J18" s="11">
        <v>6</v>
      </c>
      <c r="K18" s="11">
        <v>7</v>
      </c>
      <c r="L18" s="11">
        <v>8</v>
      </c>
      <c r="M18" s="11">
        <v>9</v>
      </c>
      <c r="N18" s="11">
        <v>10</v>
      </c>
      <c r="O18" s="11">
        <v>11</v>
      </c>
      <c r="P18" s="11">
        <v>12</v>
      </c>
      <c r="Q18" s="11" t="s">
        <v>7</v>
      </c>
    </row>
    <row r="19" spans="1:18" x14ac:dyDescent="0.2">
      <c r="A19" s="12" t="s">
        <v>6</v>
      </c>
      <c r="B19" s="4" t="s">
        <v>4</v>
      </c>
      <c r="C19" s="4" t="s">
        <v>5</v>
      </c>
      <c r="D19" s="4">
        <v>2111</v>
      </c>
      <c r="E19" s="4">
        <v>15664600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>
        <f>SUM(E19:P19)</f>
        <v>15664600</v>
      </c>
      <c r="R19" t="s">
        <v>5</v>
      </c>
    </row>
    <row r="20" spans="1:18" x14ac:dyDescent="0.2">
      <c r="A20" s="6"/>
      <c r="B20" s="1"/>
      <c r="C20" s="1"/>
      <c r="D20" s="1">
        <v>2120</v>
      </c>
      <c r="E20" s="1">
        <v>3364800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7">
        <f>SUM(E20:P20)</f>
        <v>3364800</v>
      </c>
    </row>
    <row r="21" spans="1:18" x14ac:dyDescent="0.2">
      <c r="A21" s="6"/>
      <c r="B21" s="1"/>
      <c r="C21" s="1"/>
      <c r="D21" s="1">
        <v>2210</v>
      </c>
      <c r="E21" s="1">
        <v>300000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7">
        <f t="shared" ref="Q21:Q55" si="0">SUM(E21:P21)</f>
        <v>300000</v>
      </c>
    </row>
    <row r="22" spans="1:18" x14ac:dyDescent="0.2">
      <c r="A22" s="6"/>
      <c r="B22" s="1"/>
      <c r="C22" s="1"/>
      <c r="D22" s="1">
        <v>2240</v>
      </c>
      <c r="E22" s="1">
        <v>120000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7">
        <f t="shared" si="0"/>
        <v>120000</v>
      </c>
    </row>
    <row r="23" spans="1:18" x14ac:dyDescent="0.2">
      <c r="A23" s="6"/>
      <c r="B23" s="1"/>
      <c r="C23" s="1"/>
      <c r="D23" s="1">
        <v>2250</v>
      </c>
      <c r="E23" s="1">
        <v>25000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7">
        <f t="shared" si="0"/>
        <v>25000</v>
      </c>
    </row>
    <row r="24" spans="1:18" x14ac:dyDescent="0.2">
      <c r="A24" s="6"/>
      <c r="B24" s="1"/>
      <c r="C24" s="1"/>
      <c r="D24" s="1">
        <v>2800</v>
      </c>
      <c r="E24" s="1">
        <v>20000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7">
        <f t="shared" si="0"/>
        <v>20000</v>
      </c>
    </row>
    <row r="25" spans="1:18" x14ac:dyDescent="0.2">
      <c r="A25" s="6"/>
      <c r="B25" s="1"/>
      <c r="C25" s="1"/>
      <c r="D25" s="1">
        <v>2272</v>
      </c>
      <c r="E25" s="1">
        <v>10000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7">
        <f t="shared" si="0"/>
        <v>10000</v>
      </c>
    </row>
    <row r="26" spans="1:18" x14ac:dyDescent="0.2">
      <c r="A26" s="6"/>
      <c r="B26" s="1"/>
      <c r="C26" s="1"/>
      <c r="D26" s="1">
        <v>2273</v>
      </c>
      <c r="E26" s="1">
        <v>32500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7">
        <f t="shared" si="0"/>
        <v>32500</v>
      </c>
    </row>
    <row r="27" spans="1:18" ht="13.5" thickBot="1" x14ac:dyDescent="0.25">
      <c r="A27" s="13"/>
      <c r="B27" s="11"/>
      <c r="C27" s="11"/>
      <c r="D27" s="11">
        <v>2274</v>
      </c>
      <c r="E27" s="11">
        <v>133200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4">
        <f t="shared" si="0"/>
        <v>133200</v>
      </c>
      <c r="R27">
        <f>SUM(Q19:Q27)</f>
        <v>19670100</v>
      </c>
    </row>
    <row r="28" spans="1:18" x14ac:dyDescent="0.2">
      <c r="A28" s="12" t="s">
        <v>8</v>
      </c>
      <c r="B28" s="4" t="s">
        <v>4</v>
      </c>
      <c r="C28" s="4" t="s">
        <v>9</v>
      </c>
      <c r="D28" s="4">
        <v>2111</v>
      </c>
      <c r="E28" s="4">
        <v>16259470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>
        <f t="shared" si="0"/>
        <v>16259470</v>
      </c>
    </row>
    <row r="29" spans="1:18" x14ac:dyDescent="0.2">
      <c r="A29" s="6"/>
      <c r="B29" s="1"/>
      <c r="C29" s="1"/>
      <c r="D29" s="1">
        <v>2120</v>
      </c>
      <c r="E29" s="1">
        <v>3414430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7">
        <f t="shared" si="0"/>
        <v>3414430</v>
      </c>
    </row>
    <row r="30" spans="1:18" x14ac:dyDescent="0.2">
      <c r="A30" s="6"/>
      <c r="B30" s="1"/>
      <c r="C30" s="1"/>
      <c r="D30" s="1">
        <v>2210</v>
      </c>
      <c r="E30" s="1">
        <v>1134000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7">
        <f t="shared" si="0"/>
        <v>1134000</v>
      </c>
    </row>
    <row r="31" spans="1:18" x14ac:dyDescent="0.2">
      <c r="A31" s="6"/>
      <c r="B31" s="1"/>
      <c r="C31" s="1"/>
      <c r="D31" s="1">
        <v>2220</v>
      </c>
      <c r="E31" s="1">
        <v>600000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7">
        <f t="shared" si="0"/>
        <v>600000</v>
      </c>
    </row>
    <row r="32" spans="1:18" x14ac:dyDescent="0.2">
      <c r="A32" s="6"/>
      <c r="B32" s="1"/>
      <c r="C32" s="1"/>
      <c r="D32" s="1">
        <v>2230</v>
      </c>
      <c r="E32" s="1">
        <v>145000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7">
        <f t="shared" si="0"/>
        <v>145000</v>
      </c>
    </row>
    <row r="33" spans="1:20" x14ac:dyDescent="0.2">
      <c r="A33" s="6"/>
      <c r="B33" s="1"/>
      <c r="C33" s="1"/>
      <c r="D33" s="1">
        <v>2240</v>
      </c>
      <c r="E33" s="1">
        <v>120000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7">
        <f t="shared" si="0"/>
        <v>120000</v>
      </c>
    </row>
    <row r="34" spans="1:20" x14ac:dyDescent="0.2">
      <c r="A34" s="6"/>
      <c r="B34" s="1"/>
      <c r="C34" s="1"/>
      <c r="D34" s="1">
        <v>2250</v>
      </c>
      <c r="E34" s="1">
        <v>90000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7">
        <f t="shared" si="0"/>
        <v>90000</v>
      </c>
    </row>
    <row r="35" spans="1:20" x14ac:dyDescent="0.2">
      <c r="A35" s="6"/>
      <c r="B35" s="1"/>
      <c r="C35" s="1"/>
      <c r="D35" s="1">
        <v>2710</v>
      </c>
      <c r="E35" s="1">
        <v>54000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7">
        <f t="shared" si="0"/>
        <v>54000</v>
      </c>
    </row>
    <row r="36" spans="1:20" x14ac:dyDescent="0.2">
      <c r="A36" s="6"/>
      <c r="B36" s="1"/>
      <c r="C36" s="1"/>
      <c r="D36" s="1">
        <v>2800</v>
      </c>
      <c r="E36" s="1">
        <v>3000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7">
        <f t="shared" si="0"/>
        <v>3000</v>
      </c>
      <c r="R36">
        <f>SUM(Q28:Q36)</f>
        <v>21819900</v>
      </c>
      <c r="S36" t="s">
        <v>10</v>
      </c>
    </row>
    <row r="37" spans="1:20" x14ac:dyDescent="0.2">
      <c r="A37" s="6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7"/>
    </row>
    <row r="38" spans="1:20" x14ac:dyDescent="0.2">
      <c r="A38" s="6"/>
      <c r="B38" s="1"/>
      <c r="C38" s="1"/>
      <c r="D38" s="1">
        <v>2272</v>
      </c>
      <c r="E38" s="1">
        <v>540000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7">
        <f t="shared" si="0"/>
        <v>540000</v>
      </c>
    </row>
    <row r="39" spans="1:20" x14ac:dyDescent="0.2">
      <c r="A39" s="6"/>
      <c r="B39" s="1"/>
      <c r="C39" s="1"/>
      <c r="D39" s="1">
        <v>2273</v>
      </c>
      <c r="E39" s="1">
        <v>2424000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7">
        <f t="shared" si="0"/>
        <v>2424000</v>
      </c>
    </row>
    <row r="40" spans="1:20" x14ac:dyDescent="0.2">
      <c r="A40" s="6"/>
      <c r="B40" s="1"/>
      <c r="C40" s="1"/>
      <c r="D40" s="1">
        <v>2274</v>
      </c>
      <c r="E40" s="1">
        <v>199900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">
        <f t="shared" si="0"/>
        <v>199900</v>
      </c>
    </row>
    <row r="41" spans="1:20" x14ac:dyDescent="0.2">
      <c r="A41" s="6"/>
      <c r="B41" s="1"/>
      <c r="C41" s="1"/>
      <c r="D41" s="1">
        <v>2275</v>
      </c>
      <c r="E41" s="1">
        <v>1040000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7">
        <f t="shared" si="0"/>
        <v>1040000</v>
      </c>
      <c r="R41">
        <f>SUM(Q38:Q41)</f>
        <v>4203900</v>
      </c>
      <c r="S41">
        <v>2270</v>
      </c>
    </row>
    <row r="42" spans="1:20" ht="38.25" x14ac:dyDescent="0.2">
      <c r="A42" s="27" t="s">
        <v>66</v>
      </c>
      <c r="B42" s="1"/>
      <c r="C42" s="1">
        <v>2144</v>
      </c>
      <c r="D42" s="1">
        <v>2282</v>
      </c>
      <c r="E42" s="1">
        <v>971710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7">
        <f t="shared" si="0"/>
        <v>971710</v>
      </c>
      <c r="R42">
        <f>SUM(Q28:Q42)</f>
        <v>26995510</v>
      </c>
      <c r="S42" t="s">
        <v>11</v>
      </c>
    </row>
    <row r="43" spans="1:20" x14ac:dyDescent="0.2">
      <c r="A43" s="2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7"/>
    </row>
    <row r="44" spans="1:20" x14ac:dyDescent="0.2">
      <c r="A44" s="34" t="s">
        <v>12</v>
      </c>
      <c r="B44" s="1" t="s">
        <v>4</v>
      </c>
      <c r="C44" s="1">
        <v>2111</v>
      </c>
      <c r="D44" s="1">
        <v>2111</v>
      </c>
      <c r="E44" s="1">
        <v>6000000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7">
        <f t="shared" si="0"/>
        <v>6000000</v>
      </c>
    </row>
    <row r="45" spans="1:20" x14ac:dyDescent="0.2">
      <c r="A45" s="6"/>
      <c r="B45" s="1"/>
      <c r="C45" s="1"/>
      <c r="D45" s="1">
        <v>2120</v>
      </c>
      <c r="E45" s="1">
        <v>1550000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7">
        <f t="shared" si="0"/>
        <v>1550000</v>
      </c>
    </row>
    <row r="46" spans="1:20" x14ac:dyDescent="0.2">
      <c r="A46" s="6"/>
      <c r="B46" s="1"/>
      <c r="C46" s="1"/>
      <c r="D46" s="1">
        <v>2210</v>
      </c>
      <c r="E46" s="1">
        <v>30000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7">
        <f t="shared" si="0"/>
        <v>30000</v>
      </c>
    </row>
    <row r="47" spans="1:20" x14ac:dyDescent="0.2">
      <c r="A47" s="6"/>
      <c r="B47" s="1"/>
      <c r="C47" s="1"/>
      <c r="D47" s="1">
        <v>2220</v>
      </c>
      <c r="E47" s="1">
        <v>90000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7">
        <f t="shared" si="0"/>
        <v>90000</v>
      </c>
      <c r="T47" t="s">
        <v>13</v>
      </c>
    </row>
    <row r="48" spans="1:20" x14ac:dyDescent="0.2">
      <c r="A48" s="6"/>
      <c r="B48" s="1"/>
      <c r="C48" s="1"/>
      <c r="D48" s="1">
        <v>2240</v>
      </c>
      <c r="E48" s="1">
        <v>28000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7">
        <f t="shared" si="0"/>
        <v>28000</v>
      </c>
    </row>
    <row r="49" spans="1:20" x14ac:dyDescent="0.2">
      <c r="A49" s="6"/>
      <c r="B49" s="1"/>
      <c r="C49" s="1"/>
      <c r="D49" s="1">
        <v>2250</v>
      </c>
      <c r="E49" s="1">
        <v>11000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7">
        <f t="shared" si="0"/>
        <v>11000</v>
      </c>
      <c r="R49">
        <f>SUM(Q44:Q49)</f>
        <v>7709000</v>
      </c>
    </row>
    <row r="50" spans="1:20" x14ac:dyDescent="0.2">
      <c r="A50" s="6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7"/>
    </row>
    <row r="51" spans="1:20" x14ac:dyDescent="0.2">
      <c r="A51" s="6"/>
      <c r="B51" s="1"/>
      <c r="C51" s="1"/>
      <c r="D51" s="1">
        <v>2272</v>
      </c>
      <c r="E51" s="1">
        <v>6000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7">
        <f t="shared" si="0"/>
        <v>6000</v>
      </c>
    </row>
    <row r="52" spans="1:20" x14ac:dyDescent="0.2">
      <c r="A52" s="6"/>
      <c r="B52" s="1"/>
      <c r="C52" s="1"/>
      <c r="D52" s="1">
        <v>2273</v>
      </c>
      <c r="E52" s="1">
        <v>520000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7">
        <f t="shared" si="0"/>
        <v>520000</v>
      </c>
    </row>
    <row r="53" spans="1:20" x14ac:dyDescent="0.2">
      <c r="A53" s="6"/>
      <c r="B53" s="1"/>
      <c r="C53" s="1"/>
      <c r="D53" s="1">
        <v>2274</v>
      </c>
      <c r="E53" s="1">
        <v>100000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7">
        <f t="shared" si="0"/>
        <v>100000</v>
      </c>
      <c r="R53">
        <f>SUM(Q51:Q54)</f>
        <v>1226000</v>
      </c>
      <c r="S53" t="s">
        <v>33</v>
      </c>
    </row>
    <row r="54" spans="1:20" x14ac:dyDescent="0.2">
      <c r="A54" s="6"/>
      <c r="B54" s="1"/>
      <c r="C54" s="1"/>
      <c r="D54" s="1">
        <v>2275</v>
      </c>
      <c r="E54" s="1">
        <v>600000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7">
        <f t="shared" si="0"/>
        <v>600000</v>
      </c>
      <c r="R54">
        <f>SUM(Q44:Q55)</f>
        <v>10664941</v>
      </c>
      <c r="S54" t="s">
        <v>32</v>
      </c>
    </row>
    <row r="55" spans="1:20" x14ac:dyDescent="0.2">
      <c r="A55" s="24" t="s">
        <v>65</v>
      </c>
      <c r="B55" s="1"/>
      <c r="C55" s="1">
        <v>2150</v>
      </c>
      <c r="D55" s="1">
        <v>2282</v>
      </c>
      <c r="E55" s="1">
        <v>1729941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7">
        <f t="shared" si="0"/>
        <v>1729941</v>
      </c>
      <c r="R55" s="2">
        <f>SUM(Q28:Q55)</f>
        <v>37660451</v>
      </c>
      <c r="S55" s="2" t="s">
        <v>31</v>
      </c>
      <c r="T55" t="s">
        <v>13</v>
      </c>
    </row>
    <row r="56" spans="1:20" ht="13.5" thickBot="1" x14ac:dyDescent="0.25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0"/>
    </row>
    <row r="57" spans="1:20" x14ac:dyDescent="0.2">
      <c r="A57" s="15" t="s">
        <v>14</v>
      </c>
      <c r="B57" s="16">
        <v>10</v>
      </c>
      <c r="C57" s="16">
        <v>5031</v>
      </c>
      <c r="D57" s="16">
        <v>2111</v>
      </c>
      <c r="E57" s="16">
        <v>1330762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>
        <f t="shared" ref="Q57:Q157" si="1">SUM(E57:P57)</f>
        <v>1330762</v>
      </c>
    </row>
    <row r="58" spans="1:20" x14ac:dyDescent="0.2">
      <c r="A58" s="6" t="s">
        <v>44</v>
      </c>
      <c r="B58" s="1"/>
      <c r="C58" s="1"/>
      <c r="D58" s="1">
        <v>2120</v>
      </c>
      <c r="E58" s="1">
        <v>276623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7">
        <f t="shared" si="1"/>
        <v>276623</v>
      </c>
    </row>
    <row r="59" spans="1:20" x14ac:dyDescent="0.2">
      <c r="A59" s="6"/>
      <c r="B59" s="1"/>
      <c r="C59" s="1"/>
      <c r="D59" s="1">
        <v>2210</v>
      </c>
      <c r="E59" s="1">
        <v>10000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7">
        <f t="shared" si="1"/>
        <v>10000</v>
      </c>
      <c r="S59" t="s">
        <v>13</v>
      </c>
    </row>
    <row r="60" spans="1:20" x14ac:dyDescent="0.2">
      <c r="A60" s="6"/>
      <c r="B60" s="1"/>
      <c r="C60" s="1"/>
      <c r="D60" s="1">
        <v>2220</v>
      </c>
      <c r="E60" s="1">
        <v>1800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7">
        <f t="shared" si="1"/>
        <v>1800</v>
      </c>
    </row>
    <row r="61" spans="1:20" x14ac:dyDescent="0.2">
      <c r="A61" s="6"/>
      <c r="B61" s="1"/>
      <c r="C61" s="1"/>
      <c r="D61" s="1">
        <v>2240</v>
      </c>
      <c r="E61" s="1">
        <v>38000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7">
        <f t="shared" si="1"/>
        <v>38000</v>
      </c>
    </row>
    <row r="62" spans="1:20" x14ac:dyDescent="0.2">
      <c r="A62" s="6"/>
      <c r="B62" s="1"/>
      <c r="C62" s="1"/>
      <c r="D62" s="1">
        <v>2250</v>
      </c>
      <c r="E62" s="1">
        <v>19000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7">
        <f t="shared" si="1"/>
        <v>19000</v>
      </c>
    </row>
    <row r="63" spans="1:20" x14ac:dyDescent="0.2">
      <c r="A63" s="6"/>
      <c r="B63" s="1"/>
      <c r="C63" s="1"/>
      <c r="D63" s="1">
        <v>2272</v>
      </c>
      <c r="E63" s="1">
        <v>7000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7">
        <f t="shared" si="1"/>
        <v>7000</v>
      </c>
    </row>
    <row r="64" spans="1:20" x14ac:dyDescent="0.2">
      <c r="A64" s="6"/>
      <c r="B64" s="1"/>
      <c r="C64" s="1"/>
      <c r="D64" s="1">
        <v>2273</v>
      </c>
      <c r="E64" s="1">
        <v>38400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7">
        <f t="shared" si="1"/>
        <v>38400</v>
      </c>
    </row>
    <row r="65" spans="1:20" x14ac:dyDescent="0.2">
      <c r="A65" s="6"/>
      <c r="B65" s="1"/>
      <c r="C65" s="1"/>
      <c r="D65" s="1">
        <v>2275</v>
      </c>
      <c r="E65" s="1">
        <v>69600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7">
        <f t="shared" si="1"/>
        <v>69600</v>
      </c>
    </row>
    <row r="66" spans="1:20" x14ac:dyDescent="0.2">
      <c r="A66" s="6"/>
      <c r="B66" s="1"/>
      <c r="C66" s="1"/>
      <c r="D66" s="1">
        <v>2800</v>
      </c>
      <c r="E66" s="1">
        <v>3000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7">
        <f t="shared" si="1"/>
        <v>3000</v>
      </c>
      <c r="R66">
        <f>SUM(Q57:Q66)</f>
        <v>1794185</v>
      </c>
    </row>
    <row r="67" spans="1:20" x14ac:dyDescent="0.2">
      <c r="A67" s="6" t="s">
        <v>45</v>
      </c>
      <c r="B67" s="1">
        <v>10</v>
      </c>
      <c r="C67" s="1">
        <v>5011</v>
      </c>
      <c r="D67" s="1">
        <v>2210</v>
      </c>
      <c r="E67" s="1">
        <v>7000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7">
        <f t="shared" si="1"/>
        <v>7000</v>
      </c>
    </row>
    <row r="68" spans="1:20" x14ac:dyDescent="0.2">
      <c r="A68" s="6"/>
      <c r="B68" s="1"/>
      <c r="C68" s="1"/>
      <c r="D68" s="1">
        <v>2240</v>
      </c>
      <c r="E68" s="1">
        <v>5000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7">
        <f t="shared" si="1"/>
        <v>5000</v>
      </c>
    </row>
    <row r="69" spans="1:20" x14ac:dyDescent="0.2">
      <c r="A69" s="6"/>
      <c r="B69" s="1"/>
      <c r="C69" s="1"/>
      <c r="D69" s="1">
        <v>2730</v>
      </c>
      <c r="E69" s="1">
        <v>5000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7">
        <f t="shared" si="1"/>
        <v>5000</v>
      </c>
    </row>
    <row r="70" spans="1:20" x14ac:dyDescent="0.2">
      <c r="A70" s="6" t="s">
        <v>15</v>
      </c>
      <c r="B70" s="1">
        <v>10</v>
      </c>
      <c r="C70" s="1">
        <v>4080</v>
      </c>
      <c r="D70" s="1">
        <v>2111</v>
      </c>
      <c r="E70" s="1">
        <v>16000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7">
        <f t="shared" si="1"/>
        <v>16000</v>
      </c>
    </row>
    <row r="71" spans="1:20" x14ac:dyDescent="0.2">
      <c r="A71" s="6" t="s">
        <v>26</v>
      </c>
      <c r="B71" s="1"/>
      <c r="C71" s="1"/>
      <c r="D71" s="1">
        <v>2120</v>
      </c>
      <c r="E71" s="1">
        <v>3520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7">
        <f t="shared" si="1"/>
        <v>3520</v>
      </c>
      <c r="T71" t="s">
        <v>13</v>
      </c>
    </row>
    <row r="72" spans="1:20" x14ac:dyDescent="0.2">
      <c r="A72" s="6"/>
      <c r="B72" s="1"/>
      <c r="C72" s="1"/>
      <c r="D72" s="1">
        <v>2210</v>
      </c>
      <c r="E72" s="1">
        <v>12200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7">
        <f t="shared" si="1"/>
        <v>12200</v>
      </c>
    </row>
    <row r="73" spans="1:20" x14ac:dyDescent="0.2">
      <c r="A73" s="6"/>
      <c r="B73" s="1"/>
      <c r="C73" s="1"/>
      <c r="D73" s="1">
        <v>2240</v>
      </c>
      <c r="E73" s="1">
        <v>10280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7">
        <f t="shared" si="1"/>
        <v>10280</v>
      </c>
    </row>
    <row r="74" spans="1:20" x14ac:dyDescent="0.2">
      <c r="A74" s="6"/>
      <c r="B74" s="1"/>
      <c r="C74" s="1"/>
      <c r="D74" s="1">
        <v>2250</v>
      </c>
      <c r="E74" s="1">
        <v>3000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7">
        <f t="shared" si="1"/>
        <v>3000</v>
      </c>
      <c r="R74">
        <f>SUM(Q70:Q74)</f>
        <v>45000</v>
      </c>
    </row>
    <row r="75" spans="1:20" x14ac:dyDescent="0.2">
      <c r="A75" s="6" t="s">
        <v>46</v>
      </c>
      <c r="B75" s="1">
        <v>10</v>
      </c>
      <c r="C75" s="1">
        <v>4080</v>
      </c>
      <c r="D75" s="1">
        <v>2210</v>
      </c>
      <c r="E75" s="1">
        <v>30000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7">
        <f t="shared" si="1"/>
        <v>30000</v>
      </c>
    </row>
    <row r="76" spans="1:20" x14ac:dyDescent="0.2">
      <c r="A76" s="6"/>
      <c r="B76" s="1"/>
      <c r="C76" s="1"/>
      <c r="D76" s="1">
        <v>2240</v>
      </c>
      <c r="E76" s="1">
        <v>20000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7">
        <f t="shared" si="1"/>
        <v>20000</v>
      </c>
    </row>
    <row r="77" spans="1:20" x14ac:dyDescent="0.2">
      <c r="A77" s="6"/>
      <c r="B77" s="1"/>
      <c r="C77" s="1"/>
      <c r="D77" s="1">
        <v>2730</v>
      </c>
      <c r="E77" s="1">
        <v>20000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7">
        <f t="shared" si="1"/>
        <v>20000</v>
      </c>
    </row>
    <row r="78" spans="1:20" x14ac:dyDescent="0.2">
      <c r="A78" s="6" t="s">
        <v>17</v>
      </c>
      <c r="B78" s="1">
        <v>10</v>
      </c>
      <c r="C78" s="1">
        <v>4080</v>
      </c>
      <c r="D78" s="1">
        <v>2111</v>
      </c>
      <c r="E78" s="1">
        <v>345819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7">
        <f t="shared" si="1"/>
        <v>345819</v>
      </c>
    </row>
    <row r="79" spans="1:20" x14ac:dyDescent="0.2">
      <c r="A79" s="6"/>
      <c r="B79" s="1"/>
      <c r="C79" s="1"/>
      <c r="D79" s="1">
        <v>2120</v>
      </c>
      <c r="E79" s="1">
        <v>76085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7">
        <f t="shared" si="1"/>
        <v>76085</v>
      </c>
    </row>
    <row r="80" spans="1:20" x14ac:dyDescent="0.2">
      <c r="A80" s="6"/>
      <c r="B80" s="1"/>
      <c r="C80" s="1"/>
      <c r="D80" s="1">
        <v>2210</v>
      </c>
      <c r="E80" s="1">
        <v>2600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7">
        <f t="shared" si="1"/>
        <v>2600</v>
      </c>
    </row>
    <row r="81" spans="1:18" x14ac:dyDescent="0.2">
      <c r="A81" s="6"/>
      <c r="B81" s="1"/>
      <c r="C81" s="1"/>
      <c r="D81" s="1">
        <v>2240</v>
      </c>
      <c r="E81" s="1">
        <v>2400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7">
        <f t="shared" si="1"/>
        <v>2400</v>
      </c>
    </row>
    <row r="82" spans="1:18" x14ac:dyDescent="0.2">
      <c r="A82" s="6"/>
      <c r="B82" s="1"/>
      <c r="C82" s="1"/>
      <c r="D82" s="1">
        <v>2250</v>
      </c>
      <c r="E82" s="1">
        <v>1000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7">
        <f t="shared" si="1"/>
        <v>1000</v>
      </c>
    </row>
    <row r="83" spans="1:18" x14ac:dyDescent="0.2">
      <c r="A83" s="6"/>
      <c r="B83" s="1"/>
      <c r="C83" s="1"/>
      <c r="D83" s="1">
        <v>2272</v>
      </c>
      <c r="E83" s="1">
        <v>1100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7">
        <f t="shared" si="1"/>
        <v>1100</v>
      </c>
    </row>
    <row r="84" spans="1:18" x14ac:dyDescent="0.2">
      <c r="A84" s="6"/>
      <c r="B84" s="1"/>
      <c r="C84" s="1"/>
      <c r="D84" s="1">
        <v>2273</v>
      </c>
      <c r="E84" s="1">
        <v>2000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7">
        <f t="shared" si="1"/>
        <v>2000</v>
      </c>
    </row>
    <row r="85" spans="1:18" x14ac:dyDescent="0.2">
      <c r="A85" s="6"/>
      <c r="B85" s="1"/>
      <c r="C85" s="1"/>
      <c r="D85" s="1">
        <v>2800</v>
      </c>
      <c r="E85" s="1">
        <v>200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7">
        <f t="shared" si="1"/>
        <v>200</v>
      </c>
      <c r="R85">
        <f>SUM(Q78:Q85)</f>
        <v>431204</v>
      </c>
    </row>
    <row r="86" spans="1:18" x14ac:dyDescent="0.2">
      <c r="A86" s="6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7"/>
    </row>
    <row r="87" spans="1:18" x14ac:dyDescent="0.2">
      <c r="A87" s="6" t="s">
        <v>16</v>
      </c>
      <c r="B87" s="1">
        <v>10</v>
      </c>
      <c r="C87" s="1">
        <v>4030</v>
      </c>
      <c r="D87" s="1">
        <v>2111</v>
      </c>
      <c r="E87" s="1">
        <v>2866044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7">
        <f t="shared" si="1"/>
        <v>2866044</v>
      </c>
    </row>
    <row r="88" spans="1:18" x14ac:dyDescent="0.2">
      <c r="A88" s="6"/>
      <c r="B88" s="1"/>
      <c r="C88" s="1"/>
      <c r="D88" s="1">
        <v>2120</v>
      </c>
      <c r="E88" s="1">
        <v>690580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7">
        <f t="shared" si="1"/>
        <v>690580</v>
      </c>
    </row>
    <row r="89" spans="1:18" x14ac:dyDescent="0.2">
      <c r="A89" s="6"/>
      <c r="B89" s="1"/>
      <c r="C89" s="1"/>
      <c r="D89" s="1">
        <v>2210</v>
      </c>
      <c r="E89" s="1">
        <v>17000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7">
        <f t="shared" si="1"/>
        <v>17000</v>
      </c>
    </row>
    <row r="90" spans="1:18" x14ac:dyDescent="0.2">
      <c r="A90" s="6"/>
      <c r="B90" s="1"/>
      <c r="C90" s="1"/>
      <c r="D90" s="1">
        <v>2240</v>
      </c>
      <c r="E90" s="1">
        <v>14000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7">
        <f t="shared" si="1"/>
        <v>14000</v>
      </c>
    </row>
    <row r="91" spans="1:18" x14ac:dyDescent="0.2">
      <c r="A91" s="6"/>
      <c r="B91" s="1"/>
      <c r="C91" s="1"/>
      <c r="D91" s="1">
        <v>2250</v>
      </c>
      <c r="E91" s="1">
        <v>6000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7">
        <f t="shared" si="1"/>
        <v>6000</v>
      </c>
    </row>
    <row r="92" spans="1:18" x14ac:dyDescent="0.2">
      <c r="A92" s="6"/>
      <c r="B92" s="1"/>
      <c r="C92" s="1"/>
      <c r="D92" s="1">
        <v>2272</v>
      </c>
      <c r="E92" s="1">
        <v>5000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7">
        <f t="shared" si="1"/>
        <v>5000</v>
      </c>
    </row>
    <row r="93" spans="1:18" x14ac:dyDescent="0.2">
      <c r="A93" s="6"/>
      <c r="B93" s="1"/>
      <c r="C93" s="1"/>
      <c r="D93" s="1">
        <v>2273</v>
      </c>
      <c r="E93" s="1">
        <v>101500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7">
        <f t="shared" si="1"/>
        <v>101500</v>
      </c>
    </row>
    <row r="94" spans="1:18" x14ac:dyDescent="0.2">
      <c r="A94" s="6"/>
      <c r="B94" s="1"/>
      <c r="C94" s="1"/>
      <c r="D94" s="1">
        <v>2274</v>
      </c>
      <c r="E94" s="1">
        <v>270000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7">
        <f t="shared" si="1"/>
        <v>270000</v>
      </c>
    </row>
    <row r="95" spans="1:18" x14ac:dyDescent="0.2">
      <c r="A95" s="6"/>
      <c r="B95" s="1"/>
      <c r="C95" s="1"/>
      <c r="D95" s="1">
        <v>2275</v>
      </c>
      <c r="E95" s="1">
        <v>23000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7">
        <f t="shared" si="1"/>
        <v>23000</v>
      </c>
      <c r="R95">
        <f>SUM(Q87:Q95)</f>
        <v>3993124</v>
      </c>
    </row>
    <row r="96" spans="1:18" x14ac:dyDescent="0.2">
      <c r="A96" s="6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7">
        <f t="shared" si="1"/>
        <v>0</v>
      </c>
    </row>
    <row r="97" spans="1:18" x14ac:dyDescent="0.2">
      <c r="A97" s="6" t="s">
        <v>18</v>
      </c>
      <c r="B97" s="1">
        <v>10</v>
      </c>
      <c r="C97" s="1">
        <v>4060</v>
      </c>
      <c r="D97" s="1">
        <v>2111</v>
      </c>
      <c r="E97" s="1">
        <v>2167716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7">
        <f t="shared" si="1"/>
        <v>2167716</v>
      </c>
    </row>
    <row r="98" spans="1:18" x14ac:dyDescent="0.2">
      <c r="A98" s="6"/>
      <c r="B98" s="1"/>
      <c r="C98" s="1"/>
      <c r="D98" s="1">
        <v>2120</v>
      </c>
      <c r="E98" s="1">
        <v>608676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7">
        <f t="shared" si="1"/>
        <v>608676</v>
      </c>
    </row>
    <row r="99" spans="1:18" x14ac:dyDescent="0.2">
      <c r="A99" s="6"/>
      <c r="B99" s="1"/>
      <c r="C99" s="1"/>
      <c r="D99" s="1">
        <v>2210</v>
      </c>
      <c r="E99" s="1">
        <v>3000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7">
        <f t="shared" si="1"/>
        <v>3000</v>
      </c>
    </row>
    <row r="100" spans="1:18" x14ac:dyDescent="0.2">
      <c r="A100" s="6"/>
      <c r="B100" s="1"/>
      <c r="C100" s="1"/>
      <c r="D100" s="1">
        <v>2240</v>
      </c>
      <c r="E100" s="1">
        <v>13000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7">
        <f t="shared" si="1"/>
        <v>13000</v>
      </c>
    </row>
    <row r="101" spans="1:18" x14ac:dyDescent="0.2">
      <c r="A101" s="6"/>
      <c r="B101" s="1"/>
      <c r="C101" s="1"/>
      <c r="D101" s="1">
        <v>2250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7">
        <f t="shared" si="1"/>
        <v>0</v>
      </c>
    </row>
    <row r="102" spans="1:18" x14ac:dyDescent="0.2">
      <c r="A102" s="6"/>
      <c r="B102" s="1"/>
      <c r="C102" s="1"/>
      <c r="D102" s="1">
        <v>2272</v>
      </c>
      <c r="E102" s="1">
        <v>4500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7">
        <f t="shared" si="1"/>
        <v>4500</v>
      </c>
    </row>
    <row r="103" spans="1:18" x14ac:dyDescent="0.2">
      <c r="A103" s="6"/>
      <c r="B103" s="1"/>
      <c r="C103" s="1"/>
      <c r="D103" s="1">
        <v>2273</v>
      </c>
      <c r="E103" s="1">
        <v>77000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7">
        <f t="shared" si="1"/>
        <v>77000</v>
      </c>
    </row>
    <row r="104" spans="1:18" x14ac:dyDescent="0.2">
      <c r="A104" s="6"/>
      <c r="B104" s="1"/>
      <c r="C104" s="1"/>
      <c r="D104" s="1">
        <v>2274</v>
      </c>
      <c r="E104" s="1">
        <v>21000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7">
        <f t="shared" si="1"/>
        <v>21000</v>
      </c>
    </row>
    <row r="105" spans="1:18" x14ac:dyDescent="0.2">
      <c r="A105" s="6"/>
      <c r="B105" s="1"/>
      <c r="C105" s="1"/>
      <c r="D105" s="1">
        <v>2275</v>
      </c>
      <c r="E105" s="1">
        <v>80000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7">
        <f t="shared" si="1"/>
        <v>80000</v>
      </c>
      <c r="R105">
        <f>SUM(Q97:Q105)</f>
        <v>2974892</v>
      </c>
    </row>
    <row r="106" spans="1:18" x14ac:dyDescent="0.2">
      <c r="A106" s="6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7">
        <f t="shared" si="1"/>
        <v>0</v>
      </c>
    </row>
    <row r="107" spans="1:18" x14ac:dyDescent="0.2">
      <c r="A107" s="6" t="s">
        <v>19</v>
      </c>
      <c r="B107" s="1">
        <v>10</v>
      </c>
      <c r="C107" s="1">
        <v>4040</v>
      </c>
      <c r="D107" s="1">
        <v>2111</v>
      </c>
      <c r="E107" s="1">
        <v>71075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7">
        <f t="shared" si="1"/>
        <v>71075</v>
      </c>
    </row>
    <row r="108" spans="1:18" x14ac:dyDescent="0.2">
      <c r="A108" s="6"/>
      <c r="B108" s="1"/>
      <c r="C108" s="1"/>
      <c r="D108" s="1">
        <v>2120</v>
      </c>
      <c r="E108" s="1">
        <v>15616</v>
      </c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7">
        <f t="shared" si="1"/>
        <v>15616</v>
      </c>
    </row>
    <row r="109" spans="1:18" x14ac:dyDescent="0.2">
      <c r="A109" s="6"/>
      <c r="B109" s="1"/>
      <c r="C109" s="1"/>
      <c r="D109" s="1">
        <v>2210</v>
      </c>
      <c r="E109" s="1">
        <v>2000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7">
        <f t="shared" si="1"/>
        <v>2000</v>
      </c>
    </row>
    <row r="110" spans="1:18" x14ac:dyDescent="0.2">
      <c r="A110" s="6"/>
      <c r="B110" s="1"/>
      <c r="C110" s="1"/>
      <c r="D110" s="1">
        <v>2250</v>
      </c>
      <c r="E110" s="1">
        <v>1000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7">
        <f t="shared" si="1"/>
        <v>1000</v>
      </c>
    </row>
    <row r="111" spans="1:18" x14ac:dyDescent="0.2">
      <c r="A111" s="6"/>
      <c r="B111" s="1"/>
      <c r="C111" s="1"/>
      <c r="D111" s="1">
        <v>2273</v>
      </c>
      <c r="E111" s="1">
        <v>5000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7">
        <f t="shared" si="1"/>
        <v>5000</v>
      </c>
    </row>
    <row r="112" spans="1:18" x14ac:dyDescent="0.2">
      <c r="A112" s="6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7">
        <f t="shared" si="1"/>
        <v>0</v>
      </c>
      <c r="R112">
        <f>SUM(Q107:Q111)</f>
        <v>94691</v>
      </c>
    </row>
    <row r="113" spans="1:19" x14ac:dyDescent="0.2">
      <c r="A113" s="6" t="s">
        <v>20</v>
      </c>
      <c r="B113" s="1">
        <v>10</v>
      </c>
      <c r="C113" s="1">
        <v>1100</v>
      </c>
      <c r="D113" s="1">
        <v>2111</v>
      </c>
      <c r="E113" s="1">
        <v>3354396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7">
        <f t="shared" si="1"/>
        <v>3354396</v>
      </c>
    </row>
    <row r="114" spans="1:19" x14ac:dyDescent="0.2">
      <c r="A114" s="6"/>
      <c r="B114" s="1"/>
      <c r="C114" s="1"/>
      <c r="D114" s="1">
        <v>2120</v>
      </c>
      <c r="E114" s="1">
        <v>740900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7">
        <f t="shared" si="1"/>
        <v>740900</v>
      </c>
    </row>
    <row r="115" spans="1:19" x14ac:dyDescent="0.2">
      <c r="A115" s="6"/>
      <c r="B115" s="1"/>
      <c r="C115" s="1"/>
      <c r="D115" s="1">
        <v>2210</v>
      </c>
      <c r="E115" s="1">
        <v>10000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7">
        <f t="shared" si="1"/>
        <v>10000</v>
      </c>
    </row>
    <row r="116" spans="1:19" x14ac:dyDescent="0.2">
      <c r="A116" s="6"/>
      <c r="B116" s="1"/>
      <c r="C116" s="1"/>
      <c r="D116" s="1">
        <v>2240</v>
      </c>
      <c r="E116" s="1">
        <v>5000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7">
        <f t="shared" si="1"/>
        <v>5000</v>
      </c>
    </row>
    <row r="117" spans="1:19" x14ac:dyDescent="0.2">
      <c r="A117" s="6"/>
      <c r="B117" s="1"/>
      <c r="C117" s="1"/>
      <c r="D117" s="1">
        <v>2250</v>
      </c>
      <c r="E117" s="1">
        <v>2000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7">
        <f t="shared" si="1"/>
        <v>2000</v>
      </c>
    </row>
    <row r="118" spans="1:19" x14ac:dyDescent="0.2">
      <c r="A118" s="6"/>
      <c r="B118" s="1"/>
      <c r="C118" s="1"/>
      <c r="D118" s="1">
        <v>2272</v>
      </c>
      <c r="E118" s="1">
        <v>1800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7">
        <f t="shared" si="1"/>
        <v>1800</v>
      </c>
    </row>
    <row r="119" spans="1:19" x14ac:dyDescent="0.2">
      <c r="A119" s="6"/>
      <c r="B119" s="1"/>
      <c r="C119" s="1"/>
      <c r="D119" s="1">
        <v>2273</v>
      </c>
      <c r="E119" s="1">
        <v>11400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7">
        <f t="shared" si="1"/>
        <v>11400</v>
      </c>
    </row>
    <row r="120" spans="1:19" x14ac:dyDescent="0.2">
      <c r="A120" s="6"/>
      <c r="B120" s="1"/>
      <c r="C120" s="1"/>
      <c r="D120" s="1">
        <v>2275</v>
      </c>
      <c r="E120" s="1">
        <v>30000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7">
        <f t="shared" si="1"/>
        <v>30000</v>
      </c>
      <c r="R120">
        <f>SUM(Q113:Q121)</f>
        <v>4155896</v>
      </c>
    </row>
    <row r="121" spans="1:19" x14ac:dyDescent="0.2">
      <c r="A121" s="13"/>
      <c r="B121" s="11"/>
      <c r="C121" s="11"/>
      <c r="D121" s="11">
        <v>2800</v>
      </c>
      <c r="E121" s="11">
        <v>400</v>
      </c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4">
        <f t="shared" si="1"/>
        <v>400</v>
      </c>
      <c r="R121" s="2">
        <f>SUM(Q57:Q121)</f>
        <v>13575992</v>
      </c>
      <c r="S121" t="s">
        <v>30</v>
      </c>
    </row>
    <row r="122" spans="1:19" x14ac:dyDescent="0.2">
      <c r="A122" s="3" t="s">
        <v>21</v>
      </c>
      <c r="B122" s="1" t="s">
        <v>22</v>
      </c>
      <c r="C122" s="1">
        <v>1010</v>
      </c>
      <c r="D122" s="19">
        <v>2111</v>
      </c>
      <c r="E122" s="19">
        <v>14429719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9">
        <f t="shared" si="1"/>
        <v>14429719</v>
      </c>
    </row>
    <row r="123" spans="1:19" x14ac:dyDescent="0.2">
      <c r="A123" s="1" t="s">
        <v>23</v>
      </c>
      <c r="B123" s="1"/>
      <c r="C123" s="1"/>
      <c r="D123" s="19">
        <v>2120</v>
      </c>
      <c r="E123" s="19">
        <v>3361856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9">
        <f t="shared" si="1"/>
        <v>3361856</v>
      </c>
    </row>
    <row r="124" spans="1:19" x14ac:dyDescent="0.2">
      <c r="A124" s="1"/>
      <c r="B124" s="1"/>
      <c r="C124" s="1"/>
      <c r="D124" s="19">
        <v>2210</v>
      </c>
      <c r="E124" s="19">
        <v>100000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9">
        <f t="shared" si="1"/>
        <v>100000</v>
      </c>
    </row>
    <row r="125" spans="1:19" x14ac:dyDescent="0.2">
      <c r="A125" s="1"/>
      <c r="B125" s="1"/>
      <c r="C125" s="1"/>
      <c r="D125" s="19">
        <v>2220</v>
      </c>
      <c r="E125" s="19">
        <v>17500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9">
        <f t="shared" si="1"/>
        <v>17500</v>
      </c>
    </row>
    <row r="126" spans="1:19" x14ac:dyDescent="0.2">
      <c r="A126" s="33">
        <v>0.6</v>
      </c>
      <c r="B126" s="1"/>
      <c r="C126" s="1"/>
      <c r="D126" s="19">
        <v>2230</v>
      </c>
      <c r="E126" s="19">
        <v>2577000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9">
        <f t="shared" si="1"/>
        <v>2577000</v>
      </c>
    </row>
    <row r="127" spans="1:19" x14ac:dyDescent="0.2">
      <c r="A127" s="1"/>
      <c r="B127" s="1"/>
      <c r="C127" s="1"/>
      <c r="D127" s="19">
        <v>2240</v>
      </c>
      <c r="E127" s="19">
        <v>52000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9">
        <f t="shared" si="1"/>
        <v>52000</v>
      </c>
    </row>
    <row r="128" spans="1:19" x14ac:dyDescent="0.2">
      <c r="A128" s="1"/>
      <c r="B128" s="1"/>
      <c r="C128" s="1"/>
      <c r="D128" s="19">
        <v>2272</v>
      </c>
      <c r="E128" s="19">
        <v>233500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9">
        <f t="shared" si="1"/>
        <v>233500</v>
      </c>
    </row>
    <row r="129" spans="1:23" x14ac:dyDescent="0.2">
      <c r="A129" s="1"/>
      <c r="B129" s="1"/>
      <c r="C129" s="1"/>
      <c r="D129" s="19">
        <v>2273</v>
      </c>
      <c r="E129" s="19">
        <v>1183800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9">
        <f t="shared" si="1"/>
        <v>1183800</v>
      </c>
    </row>
    <row r="130" spans="1:23" x14ac:dyDescent="0.2">
      <c r="A130" s="1"/>
      <c r="B130" s="1"/>
      <c r="C130" s="1"/>
      <c r="D130" s="19">
        <v>2274</v>
      </c>
      <c r="E130" s="19">
        <v>1230000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9">
        <f t="shared" si="1"/>
        <v>1230000</v>
      </c>
    </row>
    <row r="131" spans="1:23" x14ac:dyDescent="0.2">
      <c r="A131" s="1"/>
      <c r="B131" s="1"/>
      <c r="C131" s="1"/>
      <c r="D131" s="19">
        <v>2275</v>
      </c>
      <c r="E131" s="19">
        <v>534500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9">
        <f t="shared" si="1"/>
        <v>534500</v>
      </c>
    </row>
    <row r="132" spans="1:23" x14ac:dyDescent="0.2">
      <c r="A132" s="1"/>
      <c r="B132" s="1"/>
      <c r="C132" s="1"/>
      <c r="D132" s="19">
        <v>2282</v>
      </c>
      <c r="E132" s="19">
        <v>11000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9">
        <f t="shared" si="1"/>
        <v>11000</v>
      </c>
    </row>
    <row r="133" spans="1:23" x14ac:dyDescent="0.2">
      <c r="A133" s="1"/>
      <c r="B133" s="1"/>
      <c r="C133" s="1"/>
      <c r="D133" s="19">
        <v>2800</v>
      </c>
      <c r="E133" s="19">
        <v>2000</v>
      </c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9">
        <f t="shared" si="1"/>
        <v>2000</v>
      </c>
      <c r="R133">
        <f>SUM(Q122:Q133)</f>
        <v>23732875</v>
      </c>
    </row>
    <row r="134" spans="1:23" x14ac:dyDescent="0.2">
      <c r="A134" s="1"/>
      <c r="B134" s="1"/>
      <c r="C134" s="1"/>
      <c r="D134" s="19"/>
      <c r="E134" s="19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9"/>
    </row>
    <row r="135" spans="1:23" x14ac:dyDescent="0.2">
      <c r="A135" s="1" t="s">
        <v>24</v>
      </c>
      <c r="B135" s="1" t="s">
        <v>22</v>
      </c>
      <c r="C135" s="1">
        <v>1020</v>
      </c>
      <c r="D135" s="19">
        <v>2111</v>
      </c>
      <c r="E135" s="19">
        <v>60541308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9">
        <f t="shared" si="1"/>
        <v>60541308</v>
      </c>
      <c r="S135" s="32" t="s">
        <v>73</v>
      </c>
      <c r="T135" s="32"/>
      <c r="U135" s="32">
        <v>512637</v>
      </c>
      <c r="V135" s="32">
        <v>420194</v>
      </c>
      <c r="W135" s="32">
        <v>2111</v>
      </c>
    </row>
    <row r="136" spans="1:23" x14ac:dyDescent="0.2">
      <c r="A136" s="1"/>
      <c r="B136" s="1"/>
      <c r="C136" s="1"/>
      <c r="D136" s="19">
        <v>2120</v>
      </c>
      <c r="E136" s="19">
        <v>13319088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9">
        <f t="shared" si="1"/>
        <v>13319088</v>
      </c>
      <c r="S136" s="32" t="s">
        <v>74</v>
      </c>
      <c r="T136" s="32"/>
      <c r="U136" s="32" t="s">
        <v>68</v>
      </c>
      <c r="V136" s="32">
        <v>92443</v>
      </c>
      <c r="W136" s="32">
        <v>2120</v>
      </c>
    </row>
    <row r="137" spans="1:23" x14ac:dyDescent="0.2">
      <c r="A137" s="1"/>
      <c r="B137" s="1"/>
      <c r="C137" s="1"/>
      <c r="D137" s="19">
        <v>2210</v>
      </c>
      <c r="E137" s="19">
        <v>1480350</v>
      </c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9">
        <f t="shared" si="1"/>
        <v>1480350</v>
      </c>
    </row>
    <row r="138" spans="1:23" x14ac:dyDescent="0.2">
      <c r="A138" s="1"/>
      <c r="B138" s="1"/>
      <c r="C138" s="1"/>
      <c r="D138" s="19">
        <v>2220</v>
      </c>
      <c r="E138" s="19">
        <v>30000</v>
      </c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9">
        <f t="shared" si="1"/>
        <v>30000</v>
      </c>
    </row>
    <row r="139" spans="1:23" x14ac:dyDescent="0.2">
      <c r="A139" s="1"/>
      <c r="B139" s="1"/>
      <c r="C139" s="1"/>
      <c r="D139" s="19">
        <v>2230</v>
      </c>
      <c r="E139" s="19">
        <v>903930</v>
      </c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9">
        <f t="shared" si="1"/>
        <v>903930</v>
      </c>
    </row>
    <row r="140" spans="1:23" x14ac:dyDescent="0.2">
      <c r="A140" s="1"/>
      <c r="B140" s="1"/>
      <c r="C140" s="1"/>
      <c r="D140" s="19">
        <v>2240</v>
      </c>
      <c r="E140" s="19">
        <v>659320</v>
      </c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9">
        <f t="shared" si="1"/>
        <v>659320</v>
      </c>
    </row>
    <row r="141" spans="1:23" x14ac:dyDescent="0.2">
      <c r="A141" s="1"/>
      <c r="B141" s="1"/>
      <c r="C141" s="1"/>
      <c r="D141" s="19">
        <v>2250</v>
      </c>
      <c r="E141" s="19">
        <v>325000</v>
      </c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9">
        <f t="shared" si="1"/>
        <v>325000</v>
      </c>
    </row>
    <row r="142" spans="1:23" x14ac:dyDescent="0.2">
      <c r="A142" s="1"/>
      <c r="B142" s="1"/>
      <c r="C142" s="1"/>
      <c r="D142" s="19">
        <v>2271</v>
      </c>
      <c r="E142" s="19">
        <v>1117085</v>
      </c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9">
        <f t="shared" si="1"/>
        <v>1117085</v>
      </c>
    </row>
    <row r="143" spans="1:23" x14ac:dyDescent="0.2">
      <c r="A143" s="1"/>
      <c r="B143" s="1"/>
      <c r="C143" s="1"/>
      <c r="D143" s="19">
        <v>2272</v>
      </c>
      <c r="E143" s="19">
        <v>298908</v>
      </c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9">
        <f t="shared" si="1"/>
        <v>298908</v>
      </c>
    </row>
    <row r="144" spans="1:23" x14ac:dyDescent="0.2">
      <c r="A144" s="1"/>
      <c r="B144" s="1"/>
      <c r="C144" s="1"/>
      <c r="D144" s="19">
        <v>2273</v>
      </c>
      <c r="E144" s="19">
        <v>1156860</v>
      </c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9">
        <f t="shared" si="1"/>
        <v>1156860</v>
      </c>
    </row>
    <row r="145" spans="1:19" x14ac:dyDescent="0.2">
      <c r="A145" s="1"/>
      <c r="B145" s="1"/>
      <c r="C145" s="1"/>
      <c r="D145" s="19">
        <v>2275</v>
      </c>
      <c r="E145" s="19">
        <v>2816450</v>
      </c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9">
        <f t="shared" si="1"/>
        <v>2816450</v>
      </c>
    </row>
    <row r="146" spans="1:19" x14ac:dyDescent="0.2">
      <c r="A146" s="1"/>
      <c r="B146" s="1"/>
      <c r="C146" s="1"/>
      <c r="D146" s="19">
        <v>2800</v>
      </c>
      <c r="E146" s="19">
        <v>65875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9">
        <f t="shared" si="1"/>
        <v>65875</v>
      </c>
      <c r="R146">
        <f>SUM(Q135:Q146)</f>
        <v>82714174</v>
      </c>
    </row>
    <row r="147" spans="1:19" x14ac:dyDescent="0.2">
      <c r="A147" t="s">
        <v>25</v>
      </c>
      <c r="B147" t="s">
        <v>22</v>
      </c>
      <c r="C147">
        <v>1160</v>
      </c>
      <c r="D147" s="18">
        <v>2111</v>
      </c>
      <c r="E147" s="18">
        <v>1786727</v>
      </c>
      <c r="Q147" s="18">
        <f t="shared" si="1"/>
        <v>1786727</v>
      </c>
    </row>
    <row r="148" spans="1:19" x14ac:dyDescent="0.2">
      <c r="A148" s="1"/>
      <c r="B148" s="1"/>
      <c r="C148" s="1"/>
      <c r="D148" s="19">
        <v>2120</v>
      </c>
      <c r="E148" s="19">
        <v>393103</v>
      </c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9">
        <f t="shared" si="1"/>
        <v>393103</v>
      </c>
    </row>
    <row r="149" spans="1:19" x14ac:dyDescent="0.2">
      <c r="A149" s="1"/>
      <c r="B149" s="1"/>
      <c r="C149" s="1"/>
      <c r="D149" s="19">
        <v>2210</v>
      </c>
      <c r="E149" s="19">
        <v>59500</v>
      </c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9">
        <f t="shared" si="1"/>
        <v>59500</v>
      </c>
    </row>
    <row r="150" spans="1:19" x14ac:dyDescent="0.2">
      <c r="A150" s="1" t="s">
        <v>27</v>
      </c>
      <c r="B150" s="1" t="s">
        <v>22</v>
      </c>
      <c r="C150" s="1"/>
      <c r="D150" s="19">
        <v>2240</v>
      </c>
      <c r="E150" s="19">
        <v>134500</v>
      </c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9">
        <f t="shared" si="1"/>
        <v>134500</v>
      </c>
      <c r="S150" t="s">
        <v>27</v>
      </c>
    </row>
    <row r="151" spans="1:19" x14ac:dyDescent="0.2">
      <c r="A151" s="1"/>
      <c r="B151" s="1"/>
      <c r="C151" s="1"/>
      <c r="D151" s="19">
        <v>2250</v>
      </c>
      <c r="E151" s="19">
        <v>9000</v>
      </c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9">
        <f t="shared" si="1"/>
        <v>9000</v>
      </c>
    </row>
    <row r="152" spans="1:19" x14ac:dyDescent="0.2">
      <c r="A152" s="1"/>
      <c r="B152" s="1"/>
      <c r="C152" s="1"/>
      <c r="D152" s="19">
        <v>2271</v>
      </c>
      <c r="E152" s="19">
        <v>34000</v>
      </c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9">
        <f t="shared" si="1"/>
        <v>34000</v>
      </c>
    </row>
    <row r="153" spans="1:19" x14ac:dyDescent="0.2">
      <c r="A153" s="1"/>
      <c r="B153" s="1"/>
      <c r="C153" s="1"/>
      <c r="D153" s="19">
        <v>2272</v>
      </c>
      <c r="E153" s="19">
        <v>8500</v>
      </c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9">
        <f t="shared" si="1"/>
        <v>8500</v>
      </c>
    </row>
    <row r="154" spans="1:19" x14ac:dyDescent="0.2">
      <c r="A154" s="1"/>
      <c r="B154" s="1"/>
      <c r="C154" s="1"/>
      <c r="D154" s="19">
        <v>2273</v>
      </c>
      <c r="E154" s="19">
        <v>27455</v>
      </c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9">
        <f t="shared" si="1"/>
        <v>27455</v>
      </c>
    </row>
    <row r="155" spans="1:19" x14ac:dyDescent="0.2">
      <c r="A155" s="1"/>
      <c r="B155" s="1"/>
      <c r="C155" s="1"/>
      <c r="D155" s="19">
        <v>2275</v>
      </c>
      <c r="E155" s="19">
        <v>11100</v>
      </c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9">
        <f t="shared" si="1"/>
        <v>11100</v>
      </c>
      <c r="R155">
        <f>SUM(Q147:Q155)</f>
        <v>2463885</v>
      </c>
    </row>
    <row r="156" spans="1:19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9" x14ac:dyDescent="0.2">
      <c r="A157" s="1" t="s">
        <v>28</v>
      </c>
      <c r="B157" s="1" t="s">
        <v>22</v>
      </c>
      <c r="C157" s="1">
        <v>1090</v>
      </c>
      <c r="D157" s="1">
        <v>2111</v>
      </c>
      <c r="E157" s="1">
        <v>2128103</v>
      </c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9">
        <f t="shared" si="1"/>
        <v>2128103</v>
      </c>
    </row>
    <row r="158" spans="1:19" x14ac:dyDescent="0.2">
      <c r="A158" s="1"/>
      <c r="B158" s="1"/>
      <c r="C158" s="1"/>
      <c r="D158" s="1">
        <v>2120</v>
      </c>
      <c r="E158" s="1">
        <v>468193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9">
        <f t="shared" ref="Q158:Q183" si="2">SUM(E158:P158)</f>
        <v>468193</v>
      </c>
    </row>
    <row r="159" spans="1:19" x14ac:dyDescent="0.2">
      <c r="A159" s="1"/>
      <c r="B159" s="1"/>
      <c r="C159" s="1"/>
      <c r="D159" s="1">
        <v>2210</v>
      </c>
      <c r="E159" s="1">
        <v>14000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9">
        <f t="shared" si="2"/>
        <v>14000</v>
      </c>
    </row>
    <row r="160" spans="1:19" x14ac:dyDescent="0.2">
      <c r="A160" s="1"/>
      <c r="B160" s="1"/>
      <c r="C160" s="1"/>
      <c r="D160" s="1">
        <v>2240</v>
      </c>
      <c r="E160" s="1">
        <v>14830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9">
        <f t="shared" si="2"/>
        <v>14830</v>
      </c>
    </row>
    <row r="161" spans="1:19" x14ac:dyDescent="0.2">
      <c r="A161" s="1"/>
      <c r="B161" s="1"/>
      <c r="C161" s="1"/>
      <c r="D161" s="1">
        <v>2250</v>
      </c>
      <c r="E161" s="1">
        <v>15000</v>
      </c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9">
        <f t="shared" si="2"/>
        <v>15000</v>
      </c>
    </row>
    <row r="162" spans="1:19" x14ac:dyDescent="0.2">
      <c r="A162" s="1"/>
      <c r="B162" s="1"/>
      <c r="C162" s="1"/>
      <c r="D162" s="1">
        <v>2272</v>
      </c>
      <c r="E162" s="1">
        <v>5243</v>
      </c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9">
        <f t="shared" si="2"/>
        <v>5243</v>
      </c>
    </row>
    <row r="163" spans="1:19" x14ac:dyDescent="0.2">
      <c r="A163" s="1"/>
      <c r="B163" s="1"/>
      <c r="C163" s="1"/>
      <c r="D163" s="1">
        <v>2273</v>
      </c>
      <c r="E163" s="1">
        <v>107672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9">
        <f t="shared" si="2"/>
        <v>107672</v>
      </c>
    </row>
    <row r="164" spans="1:19" x14ac:dyDescent="0.2">
      <c r="A164" s="1"/>
      <c r="B164" s="1"/>
      <c r="C164" s="1"/>
      <c r="D164" s="1">
        <v>2274</v>
      </c>
      <c r="E164" s="1">
        <v>459648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9">
        <f t="shared" si="2"/>
        <v>459648</v>
      </c>
      <c r="R164">
        <f>SUM(Q157:Q165)</f>
        <v>3212859</v>
      </c>
    </row>
    <row r="165" spans="1:19" x14ac:dyDescent="0.2">
      <c r="A165" s="1"/>
      <c r="B165" s="1"/>
      <c r="C165" s="1"/>
      <c r="D165" s="1">
        <v>2800</v>
      </c>
      <c r="E165" s="1">
        <v>170</v>
      </c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9">
        <f t="shared" si="2"/>
        <v>170</v>
      </c>
      <c r="R165" s="2">
        <f>SUM(Q122:Q165)</f>
        <v>112123793</v>
      </c>
      <c r="S165" t="s">
        <v>29</v>
      </c>
    </row>
    <row r="166" spans="1:19" ht="13.5" thickBo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20">
        <f t="shared" si="2"/>
        <v>0</v>
      </c>
    </row>
    <row r="167" spans="1:19" x14ac:dyDescent="0.2">
      <c r="A167" s="12" t="s">
        <v>34</v>
      </c>
      <c r="B167" s="4">
        <v>12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21">
        <f t="shared" si="2"/>
        <v>0</v>
      </c>
    </row>
    <row r="168" spans="1:19" x14ac:dyDescent="0.2">
      <c r="A168" s="6" t="s">
        <v>35</v>
      </c>
      <c r="B168" s="1"/>
      <c r="C168" s="1">
        <v>6030</v>
      </c>
      <c r="D168" s="1">
        <v>2111</v>
      </c>
      <c r="E168" s="1">
        <v>148908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22">
        <f t="shared" si="2"/>
        <v>148908</v>
      </c>
    </row>
    <row r="169" spans="1:19" x14ac:dyDescent="0.2">
      <c r="A169" s="6"/>
      <c r="B169" s="1"/>
      <c r="C169" s="1"/>
      <c r="D169" s="19">
        <v>2120</v>
      </c>
      <c r="E169" s="19">
        <v>32760</v>
      </c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22">
        <f t="shared" si="2"/>
        <v>32760</v>
      </c>
    </row>
    <row r="170" spans="1:19" x14ac:dyDescent="0.2">
      <c r="A170" s="6"/>
      <c r="B170" s="1"/>
      <c r="C170" s="1"/>
      <c r="D170" s="19">
        <v>2610</v>
      </c>
      <c r="E170" s="19">
        <v>3840000</v>
      </c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22">
        <f t="shared" si="2"/>
        <v>3840000</v>
      </c>
    </row>
    <row r="171" spans="1:19" x14ac:dyDescent="0.2">
      <c r="A171" s="6" t="s">
        <v>36</v>
      </c>
      <c r="B171" s="1"/>
      <c r="C171" s="1">
        <v>6013</v>
      </c>
      <c r="D171" s="19">
        <v>2610</v>
      </c>
      <c r="E171" s="19">
        <v>1900000</v>
      </c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22">
        <f t="shared" si="2"/>
        <v>1900000</v>
      </c>
    </row>
    <row r="172" spans="1:19" x14ac:dyDescent="0.2">
      <c r="A172" s="6"/>
      <c r="B172" s="1"/>
      <c r="C172" s="28">
        <v>6013</v>
      </c>
      <c r="D172" s="28">
        <v>2273</v>
      </c>
      <c r="E172" s="19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22"/>
    </row>
    <row r="173" spans="1:19" x14ac:dyDescent="0.2">
      <c r="A173" s="6" t="s">
        <v>37</v>
      </c>
      <c r="B173" s="1"/>
      <c r="C173" s="1">
        <v>7440</v>
      </c>
      <c r="D173" s="19">
        <v>2610</v>
      </c>
      <c r="E173" s="19">
        <v>3000000</v>
      </c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22">
        <f t="shared" si="2"/>
        <v>3000000</v>
      </c>
    </row>
    <row r="174" spans="1:19" x14ac:dyDescent="0.2">
      <c r="A174" s="13" t="s">
        <v>43</v>
      </c>
      <c r="B174" s="11"/>
      <c r="C174" s="11">
        <v>6090</v>
      </c>
      <c r="D174" s="20">
        <v>2111</v>
      </c>
      <c r="E174" s="20">
        <v>57600</v>
      </c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23">
        <f t="shared" si="2"/>
        <v>57600</v>
      </c>
    </row>
    <row r="175" spans="1:19" x14ac:dyDescent="0.2">
      <c r="A175" s="13"/>
      <c r="B175" s="11"/>
      <c r="C175" s="11"/>
      <c r="D175" s="11">
        <v>2120</v>
      </c>
      <c r="E175" s="11">
        <v>12672</v>
      </c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23">
        <f t="shared" si="2"/>
        <v>12672</v>
      </c>
      <c r="R175">
        <f>SUM(Q168:Q175)</f>
        <v>8991940</v>
      </c>
    </row>
    <row r="176" spans="1:19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9">
        <f t="shared" si="2"/>
        <v>0</v>
      </c>
    </row>
    <row r="177" spans="1:18" x14ac:dyDescent="0.2">
      <c r="A177" s="1" t="s">
        <v>38</v>
      </c>
      <c r="B177" s="1" t="s">
        <v>4</v>
      </c>
      <c r="C177" s="1">
        <v>7130</v>
      </c>
      <c r="D177" s="1">
        <v>2240</v>
      </c>
      <c r="E177" s="1">
        <v>20000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9">
        <f t="shared" si="2"/>
        <v>20000</v>
      </c>
    </row>
    <row r="178" spans="1:18" x14ac:dyDescent="0.2">
      <c r="A178" s="1"/>
      <c r="B178" s="1"/>
      <c r="C178" s="1"/>
      <c r="D178" s="1">
        <v>2281</v>
      </c>
      <c r="E178" s="1">
        <v>30000</v>
      </c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9">
        <f t="shared" si="2"/>
        <v>30000</v>
      </c>
    </row>
    <row r="179" spans="1:18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9">
        <f t="shared" si="2"/>
        <v>0</v>
      </c>
    </row>
    <row r="180" spans="1:18" x14ac:dyDescent="0.2">
      <c r="A180" s="1" t="s">
        <v>39</v>
      </c>
      <c r="B180" s="1" t="s">
        <v>4</v>
      </c>
      <c r="C180" s="1">
        <v>3202</v>
      </c>
      <c r="D180" s="1">
        <v>2610</v>
      </c>
      <c r="E180" s="1">
        <v>100000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9">
        <f t="shared" si="2"/>
        <v>100000</v>
      </c>
    </row>
    <row r="181" spans="1:18" x14ac:dyDescent="0.2">
      <c r="A181" s="1" t="s">
        <v>40</v>
      </c>
      <c r="B181" s="1" t="s">
        <v>4</v>
      </c>
      <c r="C181" s="1">
        <v>3230</v>
      </c>
      <c r="D181" s="1">
        <v>2730</v>
      </c>
      <c r="E181" s="1">
        <v>300000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9">
        <f t="shared" si="2"/>
        <v>300000</v>
      </c>
    </row>
    <row r="182" spans="1:18" x14ac:dyDescent="0.2">
      <c r="A182" s="1" t="s">
        <v>41</v>
      </c>
      <c r="B182" s="1" t="s">
        <v>4</v>
      </c>
      <c r="C182" s="1">
        <v>3240</v>
      </c>
      <c r="D182" s="1">
        <v>2610</v>
      </c>
      <c r="E182" s="1">
        <v>199000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9">
        <f t="shared" si="2"/>
        <v>199000</v>
      </c>
    </row>
    <row r="183" spans="1:18" x14ac:dyDescent="0.2">
      <c r="A183" s="1" t="s">
        <v>42</v>
      </c>
      <c r="B183" s="1" t="s">
        <v>4</v>
      </c>
      <c r="C183" s="1">
        <v>9700</v>
      </c>
      <c r="D183" s="1">
        <v>9000</v>
      </c>
      <c r="E183" s="1">
        <v>73725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9">
        <f t="shared" si="2"/>
        <v>73725</v>
      </c>
      <c r="R183">
        <f>SUM(E177:E184)</f>
        <v>722725</v>
      </c>
    </row>
    <row r="184" spans="1:18" x14ac:dyDescent="0.2">
      <c r="A184" s="1" t="s">
        <v>67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8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8" x14ac:dyDescent="0.2">
      <c r="E186">
        <f>SUM(E19:E183)</f>
        <v>192745001</v>
      </c>
    </row>
  </sheetData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6"/>
  <sheetViews>
    <sheetView topLeftCell="A142" workbookViewId="0">
      <selection activeCell="K55" sqref="K55"/>
    </sheetView>
  </sheetViews>
  <sheetFormatPr defaultRowHeight="12.75" x14ac:dyDescent="0.2"/>
  <cols>
    <col min="1" max="1" width="29.85546875" customWidth="1"/>
    <col min="4" max="4" width="10" bestFit="1" customWidth="1"/>
    <col min="5" max="5" width="11.7109375" customWidth="1"/>
    <col min="7" max="7" width="12.28515625" customWidth="1"/>
    <col min="8" max="8" width="9.28515625" customWidth="1"/>
    <col min="10" max="10" width="9.5703125" bestFit="1" customWidth="1"/>
  </cols>
  <sheetData>
    <row r="1" spans="1:6" x14ac:dyDescent="0.2">
      <c r="A1" s="11" t="s">
        <v>47</v>
      </c>
      <c r="B1" s="11"/>
      <c r="C1" s="11" t="s">
        <v>48</v>
      </c>
      <c r="D1" s="26" t="s">
        <v>64</v>
      </c>
      <c r="E1" s="11">
        <v>1</v>
      </c>
      <c r="F1" s="11">
        <v>2</v>
      </c>
    </row>
    <row r="2" spans="1:6" x14ac:dyDescent="0.2">
      <c r="A2" t="s">
        <v>63</v>
      </c>
      <c r="C2" s="1"/>
      <c r="D2" s="1">
        <v>88340500</v>
      </c>
      <c r="E2" s="1"/>
      <c r="F2" s="1"/>
    </row>
    <row r="3" spans="1:6" x14ac:dyDescent="0.2">
      <c r="A3" t="s">
        <v>49</v>
      </c>
      <c r="C3" s="1">
        <v>41020100</v>
      </c>
      <c r="D3" s="1">
        <v>9913400</v>
      </c>
      <c r="E3" s="1" t="s">
        <v>69</v>
      </c>
      <c r="F3" s="1" t="s">
        <v>72</v>
      </c>
    </row>
    <row r="4" spans="1:6" x14ac:dyDescent="0.2">
      <c r="A4" t="s">
        <v>50</v>
      </c>
      <c r="C4" s="1">
        <v>41034200</v>
      </c>
      <c r="D4" s="1">
        <v>26635200</v>
      </c>
      <c r="E4" s="1">
        <v>21819900</v>
      </c>
      <c r="F4" s="31">
        <v>4815300</v>
      </c>
    </row>
    <row r="5" spans="1:6" x14ac:dyDescent="0.2">
      <c r="A5" t="s">
        <v>51</v>
      </c>
      <c r="C5" s="1">
        <v>41033900</v>
      </c>
      <c r="D5" s="1">
        <v>58773900</v>
      </c>
      <c r="E5" s="1"/>
      <c r="F5" s="1"/>
    </row>
    <row r="6" spans="1:6" x14ac:dyDescent="0.2">
      <c r="A6" t="s">
        <v>60</v>
      </c>
      <c r="C6" s="1"/>
      <c r="D6" s="1"/>
      <c r="E6" s="1" t="s">
        <v>71</v>
      </c>
      <c r="F6" s="1" t="s">
        <v>70</v>
      </c>
    </row>
    <row r="7" spans="1:6" ht="76.5" x14ac:dyDescent="0.2">
      <c r="A7" s="24" t="s">
        <v>52</v>
      </c>
      <c r="C7" s="1">
        <v>41040200</v>
      </c>
      <c r="D7" s="1">
        <v>18023100</v>
      </c>
      <c r="E7" s="1">
        <v>13877800</v>
      </c>
      <c r="F7" s="1">
        <v>4145300</v>
      </c>
    </row>
    <row r="8" spans="1:6" x14ac:dyDescent="0.2">
      <c r="A8" s="24" t="s">
        <v>59</v>
      </c>
      <c r="C8" s="1">
        <v>41040200</v>
      </c>
      <c r="D8" s="1"/>
      <c r="E8" s="1"/>
      <c r="F8" s="1"/>
    </row>
    <row r="9" spans="1:6" ht="76.5" x14ac:dyDescent="0.2">
      <c r="A9" s="24" t="s">
        <v>53</v>
      </c>
      <c r="C9" s="1">
        <v>41052000</v>
      </c>
      <c r="D9" s="1">
        <v>1729941</v>
      </c>
      <c r="E9" s="1"/>
      <c r="F9" s="1"/>
    </row>
    <row r="10" spans="1:6" ht="51" x14ac:dyDescent="0.2">
      <c r="A10" s="24" t="s">
        <v>54</v>
      </c>
      <c r="C10" s="1">
        <v>41051500</v>
      </c>
      <c r="D10" s="1"/>
      <c r="E10" s="1"/>
      <c r="F10" s="1"/>
    </row>
    <row r="11" spans="1:6" ht="38.25" x14ac:dyDescent="0.2">
      <c r="A11" s="24" t="s">
        <v>83</v>
      </c>
      <c r="C11" s="1"/>
      <c r="D11" s="1">
        <v>971710</v>
      </c>
      <c r="E11" s="1"/>
      <c r="F11" s="1"/>
    </row>
    <row r="12" spans="1:6" ht="25.5" x14ac:dyDescent="0.2">
      <c r="A12" s="29" t="s">
        <v>56</v>
      </c>
      <c r="B12" s="30"/>
      <c r="C12" s="31"/>
      <c r="D12" s="31">
        <v>1806700</v>
      </c>
      <c r="E12" s="1"/>
      <c r="F12" s="1"/>
    </row>
    <row r="13" spans="1:6" ht="25.5" x14ac:dyDescent="0.2">
      <c r="A13" s="29" t="s">
        <v>57</v>
      </c>
      <c r="B13" s="30"/>
      <c r="C13" s="31"/>
      <c r="D13" s="31">
        <v>1087000</v>
      </c>
      <c r="E13" s="1"/>
      <c r="F13" s="1"/>
    </row>
    <row r="14" spans="1:6" ht="25.5" x14ac:dyDescent="0.2">
      <c r="A14" s="24" t="s">
        <v>58</v>
      </c>
      <c r="C14" s="1"/>
      <c r="D14" s="1"/>
      <c r="E14" s="1"/>
      <c r="F14" s="1"/>
    </row>
    <row r="15" spans="1:6" x14ac:dyDescent="0.2">
      <c r="A15" s="2" t="s">
        <v>61</v>
      </c>
      <c r="B15" t="s">
        <v>77</v>
      </c>
      <c r="C15" s="1">
        <v>41035000</v>
      </c>
      <c r="D15" s="1"/>
      <c r="E15" s="1"/>
      <c r="F15" s="1"/>
    </row>
    <row r="16" spans="1:6" ht="38.25" x14ac:dyDescent="0.2">
      <c r="A16" s="24" t="s">
        <v>62</v>
      </c>
      <c r="C16" s="1">
        <v>41054000</v>
      </c>
      <c r="D16" s="1">
        <v>180000</v>
      </c>
      <c r="E16" s="1"/>
      <c r="F16" s="1"/>
    </row>
    <row r="17" spans="1:10" x14ac:dyDescent="0.2">
      <c r="A17" s="24"/>
      <c r="C17" s="25"/>
      <c r="D17" s="25">
        <f>SUM(D2:D14)</f>
        <v>207281451</v>
      </c>
      <c r="E17" s="25"/>
      <c r="F17" s="25"/>
    </row>
    <row r="18" spans="1:10" ht="13.5" thickBot="1" x14ac:dyDescent="0.25">
      <c r="A18" s="11" t="s">
        <v>1</v>
      </c>
      <c r="B18" s="11" t="s">
        <v>0</v>
      </c>
      <c r="C18" s="25" t="s">
        <v>2</v>
      </c>
      <c r="D18" s="25" t="s">
        <v>3</v>
      </c>
      <c r="E18" s="25">
        <v>1</v>
      </c>
      <c r="F18" s="25">
        <v>2</v>
      </c>
      <c r="G18" s="18" t="s">
        <v>75</v>
      </c>
      <c r="H18" s="18" t="s">
        <v>76</v>
      </c>
    </row>
    <row r="19" spans="1:10" x14ac:dyDescent="0.2">
      <c r="A19" s="12" t="s">
        <v>6</v>
      </c>
      <c r="B19" s="4" t="s">
        <v>4</v>
      </c>
      <c r="C19" s="4" t="s">
        <v>5</v>
      </c>
      <c r="D19" s="4">
        <v>2111</v>
      </c>
      <c r="E19" s="4">
        <v>15664600</v>
      </c>
      <c r="F19" s="4"/>
      <c r="G19" s="4">
        <v>15664600</v>
      </c>
    </row>
    <row r="20" spans="1:10" x14ac:dyDescent="0.2">
      <c r="A20" s="6"/>
      <c r="B20" s="1"/>
      <c r="C20" s="1"/>
      <c r="D20" s="1">
        <v>2120</v>
      </c>
      <c r="E20" s="1">
        <v>3364800</v>
      </c>
      <c r="F20" s="1"/>
      <c r="G20" s="1">
        <v>3364800</v>
      </c>
    </row>
    <row r="21" spans="1:10" x14ac:dyDescent="0.2">
      <c r="A21" s="6"/>
      <c r="B21" s="1"/>
      <c r="C21" s="1"/>
      <c r="D21" s="1">
        <v>2210</v>
      </c>
      <c r="E21" s="1">
        <v>300000</v>
      </c>
      <c r="F21" s="1"/>
      <c r="G21" s="1">
        <v>300000</v>
      </c>
    </row>
    <row r="22" spans="1:10" x14ac:dyDescent="0.2">
      <c r="A22" s="6"/>
      <c r="B22" s="1"/>
      <c r="C22" s="1"/>
      <c r="D22" s="1">
        <v>2240</v>
      </c>
      <c r="E22" s="1">
        <v>120000</v>
      </c>
      <c r="F22" s="1"/>
      <c r="G22" s="1">
        <v>120000</v>
      </c>
    </row>
    <row r="23" spans="1:10" x14ac:dyDescent="0.2">
      <c r="A23" s="6"/>
      <c r="B23" s="1"/>
      <c r="C23" s="1"/>
      <c r="D23" s="1">
        <v>2250</v>
      </c>
      <c r="E23" s="1">
        <v>25000</v>
      </c>
      <c r="F23" s="1"/>
      <c r="G23" s="1">
        <v>25000</v>
      </c>
    </row>
    <row r="24" spans="1:10" x14ac:dyDescent="0.2">
      <c r="A24" s="6"/>
      <c r="B24" s="1"/>
      <c r="C24" s="1"/>
      <c r="D24" s="1">
        <v>2800</v>
      </c>
      <c r="E24" s="1">
        <v>20000</v>
      </c>
      <c r="F24" s="1"/>
      <c r="G24" s="1">
        <v>20000</v>
      </c>
    </row>
    <row r="25" spans="1:10" x14ac:dyDescent="0.2">
      <c r="A25" s="6"/>
      <c r="B25" s="1"/>
      <c r="C25" s="1"/>
      <c r="D25" s="1">
        <v>2272</v>
      </c>
      <c r="E25" s="1">
        <v>10000</v>
      </c>
      <c r="F25" s="1"/>
      <c r="G25" s="1">
        <v>10000</v>
      </c>
    </row>
    <row r="26" spans="1:10" x14ac:dyDescent="0.2">
      <c r="A26" s="6"/>
      <c r="B26" s="1"/>
      <c r="C26" s="1"/>
      <c r="D26" s="1">
        <v>2273</v>
      </c>
      <c r="E26" s="1">
        <v>32500</v>
      </c>
      <c r="F26" s="1"/>
      <c r="G26" s="1">
        <v>32500</v>
      </c>
    </row>
    <row r="27" spans="1:10" ht="13.5" thickBot="1" x14ac:dyDescent="0.25">
      <c r="A27" s="13"/>
      <c r="B27" s="11"/>
      <c r="C27" s="11"/>
      <c r="D27" s="11">
        <v>2274</v>
      </c>
      <c r="E27" s="11">
        <v>133200</v>
      </c>
      <c r="F27" s="11"/>
      <c r="G27" s="11">
        <v>133200</v>
      </c>
    </row>
    <row r="28" spans="1:10" x14ac:dyDescent="0.2">
      <c r="A28" s="12" t="s">
        <v>8</v>
      </c>
      <c r="B28" s="4" t="s">
        <v>4</v>
      </c>
      <c r="C28" s="4" t="s">
        <v>9</v>
      </c>
      <c r="D28" s="4">
        <v>2111</v>
      </c>
      <c r="E28" s="4">
        <v>16259470</v>
      </c>
      <c r="G28" s="4">
        <v>36935000</v>
      </c>
      <c r="H28">
        <f>E28-G28</f>
        <v>-20675530</v>
      </c>
      <c r="I28" s="1">
        <v>21819900</v>
      </c>
      <c r="J28" t="s">
        <v>78</v>
      </c>
    </row>
    <row r="29" spans="1:10" x14ac:dyDescent="0.2">
      <c r="A29" s="6"/>
      <c r="B29" s="1"/>
      <c r="C29" s="1"/>
      <c r="D29" s="1">
        <v>2120</v>
      </c>
      <c r="E29" s="1">
        <v>3414430</v>
      </c>
      <c r="G29" s="1">
        <v>7682478</v>
      </c>
      <c r="H29">
        <f t="shared" ref="H29:H41" si="0">E29-G29</f>
        <v>-4268048</v>
      </c>
    </row>
    <row r="30" spans="1:10" x14ac:dyDescent="0.2">
      <c r="A30" s="6"/>
      <c r="B30" s="1"/>
      <c r="C30" s="1"/>
      <c r="D30" s="1">
        <v>2210</v>
      </c>
      <c r="E30" s="1">
        <v>1134000</v>
      </c>
      <c r="G30" s="1">
        <v>1194000</v>
      </c>
      <c r="H30">
        <f t="shared" si="0"/>
        <v>-60000</v>
      </c>
    </row>
    <row r="31" spans="1:10" x14ac:dyDescent="0.2">
      <c r="A31" s="6"/>
      <c r="B31" s="1"/>
      <c r="C31" s="1"/>
      <c r="D31" s="1">
        <v>2220</v>
      </c>
      <c r="E31" s="1">
        <v>600000</v>
      </c>
      <c r="G31" s="1">
        <v>1200000</v>
      </c>
      <c r="H31">
        <f t="shared" si="0"/>
        <v>-600000</v>
      </c>
    </row>
    <row r="32" spans="1:10" x14ac:dyDescent="0.2">
      <c r="A32" s="6"/>
      <c r="B32" s="1"/>
      <c r="C32" s="1"/>
      <c r="D32" s="1">
        <v>2230</v>
      </c>
      <c r="E32" s="1">
        <v>145000</v>
      </c>
      <c r="G32" s="1">
        <v>295000</v>
      </c>
      <c r="H32">
        <f t="shared" si="0"/>
        <v>-150000</v>
      </c>
    </row>
    <row r="33" spans="1:10" x14ac:dyDescent="0.2">
      <c r="A33" s="6"/>
      <c r="B33" s="1"/>
      <c r="C33" s="1"/>
      <c r="D33" s="1">
        <v>2240</v>
      </c>
      <c r="E33" s="1">
        <v>120000</v>
      </c>
      <c r="G33" s="1">
        <v>240000</v>
      </c>
      <c r="H33">
        <f t="shared" si="0"/>
        <v>-120000</v>
      </c>
    </row>
    <row r="34" spans="1:10" x14ac:dyDescent="0.2">
      <c r="A34" s="6"/>
      <c r="B34" s="1"/>
      <c r="C34" s="1"/>
      <c r="D34" s="1">
        <v>2250</v>
      </c>
      <c r="E34" s="1">
        <v>90000</v>
      </c>
      <c r="G34" s="1">
        <v>105000</v>
      </c>
      <c r="H34">
        <f t="shared" si="0"/>
        <v>-15000</v>
      </c>
    </row>
    <row r="35" spans="1:10" x14ac:dyDescent="0.2">
      <c r="A35" s="6"/>
      <c r="B35" s="1"/>
      <c r="C35" s="1"/>
      <c r="D35" s="1">
        <v>2710</v>
      </c>
      <c r="E35" s="1">
        <v>54000</v>
      </c>
      <c r="G35" s="1">
        <v>108000</v>
      </c>
      <c r="H35">
        <f t="shared" si="0"/>
        <v>-54000</v>
      </c>
    </row>
    <row r="36" spans="1:10" x14ac:dyDescent="0.2">
      <c r="A36" s="6"/>
      <c r="B36" s="1"/>
      <c r="C36" s="1"/>
      <c r="D36" s="1">
        <v>2800</v>
      </c>
      <c r="E36" s="1">
        <v>3000</v>
      </c>
      <c r="G36" s="1">
        <v>3000</v>
      </c>
      <c r="H36">
        <f t="shared" si="0"/>
        <v>0</v>
      </c>
    </row>
    <row r="37" spans="1:10" x14ac:dyDescent="0.2">
      <c r="A37" s="6"/>
      <c r="B37" s="1"/>
      <c r="C37" s="1"/>
      <c r="D37" s="1"/>
      <c r="E37" s="1"/>
      <c r="G37" s="1"/>
      <c r="H37">
        <f t="shared" si="0"/>
        <v>0</v>
      </c>
    </row>
    <row r="38" spans="1:10" x14ac:dyDescent="0.2">
      <c r="A38" s="6"/>
      <c r="B38" s="1">
        <v>2270</v>
      </c>
      <c r="C38" s="1">
        <f>SUM(E38:E41)</f>
        <v>4203900</v>
      </c>
      <c r="D38" s="1">
        <v>2272</v>
      </c>
      <c r="E38" s="1">
        <v>540000</v>
      </c>
      <c r="G38" s="1">
        <v>540000</v>
      </c>
      <c r="H38">
        <f t="shared" si="0"/>
        <v>0</v>
      </c>
      <c r="I38" s="1">
        <v>4145300</v>
      </c>
      <c r="J38" t="s">
        <v>81</v>
      </c>
    </row>
    <row r="39" spans="1:10" x14ac:dyDescent="0.2">
      <c r="A39" s="6"/>
      <c r="B39" s="1"/>
      <c r="C39" s="1"/>
      <c r="D39" s="1">
        <v>2273</v>
      </c>
      <c r="E39" s="1">
        <v>2424000</v>
      </c>
      <c r="G39" s="1">
        <v>2424000</v>
      </c>
      <c r="H39">
        <f t="shared" si="0"/>
        <v>0</v>
      </c>
    </row>
    <row r="40" spans="1:10" x14ac:dyDescent="0.2">
      <c r="A40" s="6"/>
      <c r="B40" s="1"/>
      <c r="C40" s="1"/>
      <c r="D40" s="1">
        <v>2274</v>
      </c>
      <c r="E40" s="1">
        <v>199900</v>
      </c>
      <c r="G40" s="1">
        <v>199900</v>
      </c>
      <c r="H40">
        <f t="shared" si="0"/>
        <v>0</v>
      </c>
    </row>
    <row r="41" spans="1:10" x14ac:dyDescent="0.2">
      <c r="A41" s="6" t="s">
        <v>90</v>
      </c>
      <c r="B41" s="1">
        <f>SUM(E28:E41)</f>
        <v>26023800</v>
      </c>
      <c r="C41" s="1"/>
      <c r="D41" s="1">
        <v>2275</v>
      </c>
      <c r="E41" s="1">
        <v>1040000</v>
      </c>
      <c r="G41" s="1">
        <v>1040000</v>
      </c>
      <c r="H41">
        <f t="shared" si="0"/>
        <v>0</v>
      </c>
      <c r="J41">
        <f>SUM(H28:H42)</f>
        <v>-25942578</v>
      </c>
    </row>
    <row r="42" spans="1:10" ht="38.25" x14ac:dyDescent="0.2">
      <c r="A42" s="27" t="s">
        <v>66</v>
      </c>
      <c r="B42" s="1"/>
      <c r="C42" s="1">
        <v>2144</v>
      </c>
      <c r="D42" s="1">
        <v>2282</v>
      </c>
      <c r="E42" s="1">
        <v>971710</v>
      </c>
      <c r="F42" s="1"/>
      <c r="G42" s="1">
        <v>971710</v>
      </c>
      <c r="I42" s="1">
        <v>971710</v>
      </c>
      <c r="J42" t="s">
        <v>78</v>
      </c>
    </row>
    <row r="43" spans="1:10" x14ac:dyDescent="0.2">
      <c r="A43" s="24"/>
      <c r="B43" s="1"/>
      <c r="C43" s="1"/>
      <c r="D43" s="1"/>
      <c r="E43" s="1"/>
      <c r="F43" s="1"/>
      <c r="G43" s="1"/>
    </row>
    <row r="44" spans="1:10" x14ac:dyDescent="0.2">
      <c r="A44" s="34" t="s">
        <v>12</v>
      </c>
      <c r="B44" s="1" t="s">
        <v>4</v>
      </c>
      <c r="C44" s="1">
        <v>2111</v>
      </c>
      <c r="D44" s="1">
        <v>2111</v>
      </c>
      <c r="E44" s="1">
        <v>6000000</v>
      </c>
      <c r="G44" s="1">
        <v>8160000</v>
      </c>
      <c r="H44">
        <f>E44-G44</f>
        <v>-2160000</v>
      </c>
      <c r="I44" s="31">
        <v>4815300</v>
      </c>
      <c r="J44" t="s">
        <v>82</v>
      </c>
    </row>
    <row r="45" spans="1:10" x14ac:dyDescent="0.2">
      <c r="A45" s="6"/>
      <c r="B45" s="1"/>
      <c r="C45" s="1"/>
      <c r="D45" s="1">
        <v>2120</v>
      </c>
      <c r="E45" s="1">
        <v>1550000</v>
      </c>
      <c r="G45" s="1">
        <v>2060000</v>
      </c>
      <c r="H45">
        <f t="shared" ref="H45:H55" si="1">E45-G45</f>
        <v>-510000</v>
      </c>
    </row>
    <row r="46" spans="1:10" x14ac:dyDescent="0.2">
      <c r="A46" s="6"/>
      <c r="B46" s="1"/>
      <c r="C46" s="1"/>
      <c r="D46" s="1">
        <v>2210</v>
      </c>
      <c r="E46" s="1">
        <v>30000</v>
      </c>
      <c r="G46" s="1">
        <v>330000</v>
      </c>
      <c r="H46">
        <f t="shared" si="1"/>
        <v>-300000</v>
      </c>
    </row>
    <row r="47" spans="1:10" x14ac:dyDescent="0.2">
      <c r="A47" s="6"/>
      <c r="B47" s="1"/>
      <c r="C47" s="1"/>
      <c r="D47" s="1">
        <v>2220</v>
      </c>
      <c r="E47" s="1">
        <v>90000</v>
      </c>
      <c r="G47" s="1">
        <v>390000</v>
      </c>
      <c r="H47">
        <f t="shared" si="1"/>
        <v>-300000</v>
      </c>
    </row>
    <row r="48" spans="1:10" x14ac:dyDescent="0.2">
      <c r="A48" s="6"/>
      <c r="B48" s="1"/>
      <c r="C48" s="1"/>
      <c r="D48" s="1">
        <v>2240</v>
      </c>
      <c r="E48" s="1">
        <v>28000</v>
      </c>
      <c r="G48" s="1">
        <v>73000</v>
      </c>
      <c r="H48">
        <f t="shared" si="1"/>
        <v>-45000</v>
      </c>
      <c r="I48" s="31">
        <v>1806700</v>
      </c>
      <c r="J48" t="s">
        <v>79</v>
      </c>
    </row>
    <row r="49" spans="1:10" x14ac:dyDescent="0.2">
      <c r="A49" s="6"/>
      <c r="B49" s="1"/>
      <c r="C49" s="1"/>
      <c r="D49" s="1">
        <v>2250</v>
      </c>
      <c r="E49" s="1">
        <v>11000</v>
      </c>
      <c r="G49" s="1">
        <v>20000</v>
      </c>
      <c r="H49">
        <f t="shared" si="1"/>
        <v>-9000</v>
      </c>
      <c r="I49" s="31">
        <v>1087000</v>
      </c>
      <c r="J49" t="s">
        <v>80</v>
      </c>
    </row>
    <row r="50" spans="1:10" x14ac:dyDescent="0.2">
      <c r="A50" s="6"/>
      <c r="B50" s="1"/>
      <c r="C50" s="1"/>
      <c r="D50" s="1"/>
      <c r="E50" s="1"/>
      <c r="F50" s="1"/>
      <c r="G50" s="1"/>
    </row>
    <row r="51" spans="1:10" x14ac:dyDescent="0.2">
      <c r="A51" s="6"/>
      <c r="B51" s="1">
        <v>2270</v>
      </c>
      <c r="C51" s="1">
        <f>SUM(E51:E54)</f>
        <v>1226000</v>
      </c>
      <c r="D51" s="1">
        <v>2272</v>
      </c>
      <c r="E51" s="1">
        <v>6000</v>
      </c>
      <c r="F51" s="1"/>
      <c r="G51" s="1">
        <v>6000</v>
      </c>
      <c r="H51">
        <f t="shared" si="1"/>
        <v>0</v>
      </c>
    </row>
    <row r="52" spans="1:10" x14ac:dyDescent="0.2">
      <c r="A52" s="6"/>
      <c r="B52" s="1"/>
      <c r="C52" s="1"/>
      <c r="D52" s="1">
        <v>2273</v>
      </c>
      <c r="E52" s="1">
        <v>520000</v>
      </c>
      <c r="F52" s="1"/>
      <c r="G52" s="1">
        <v>520000</v>
      </c>
      <c r="H52">
        <f t="shared" si="1"/>
        <v>0</v>
      </c>
    </row>
    <row r="53" spans="1:10" x14ac:dyDescent="0.2">
      <c r="A53" s="6"/>
      <c r="B53" s="1"/>
      <c r="C53" s="1"/>
      <c r="D53" s="1">
        <v>2274</v>
      </c>
      <c r="E53" s="1">
        <v>100000</v>
      </c>
      <c r="F53" s="1"/>
      <c r="G53" s="1">
        <v>100000</v>
      </c>
      <c r="H53">
        <f t="shared" si="1"/>
        <v>0</v>
      </c>
    </row>
    <row r="54" spans="1:10" x14ac:dyDescent="0.2">
      <c r="A54" s="6"/>
      <c r="B54" s="1"/>
      <c r="C54" s="1"/>
      <c r="D54" s="1">
        <v>2275</v>
      </c>
      <c r="E54" s="1">
        <v>600000</v>
      </c>
      <c r="F54" s="1"/>
      <c r="G54" s="1">
        <v>600000</v>
      </c>
      <c r="H54">
        <f t="shared" si="1"/>
        <v>0</v>
      </c>
    </row>
    <row r="55" spans="1:10" x14ac:dyDescent="0.2">
      <c r="A55" s="24" t="s">
        <v>65</v>
      </c>
      <c r="B55" s="1"/>
      <c r="C55" s="1">
        <v>2150</v>
      </c>
      <c r="D55" s="1">
        <v>2282</v>
      </c>
      <c r="E55" s="1">
        <v>1729941</v>
      </c>
      <c r="F55" s="1"/>
      <c r="G55" s="1">
        <v>1729941</v>
      </c>
      <c r="H55">
        <f t="shared" si="1"/>
        <v>0</v>
      </c>
      <c r="I55" s="1">
        <v>1729941</v>
      </c>
      <c r="J55" t="s">
        <v>82</v>
      </c>
    </row>
    <row r="56" spans="1:10" ht="13.5" thickBot="1" x14ac:dyDescent="0.25">
      <c r="A56" s="8" t="s">
        <v>88</v>
      </c>
      <c r="B56" s="9">
        <f>SUM(E44:E55)</f>
        <v>10664941</v>
      </c>
      <c r="C56" s="9"/>
      <c r="D56" s="9"/>
      <c r="E56" s="9"/>
      <c r="F56" s="9"/>
      <c r="G56" s="1"/>
      <c r="I56">
        <f>SUM(B56)-I44-I48-I49-I55</f>
        <v>1226000</v>
      </c>
      <c r="J56" t="s">
        <v>89</v>
      </c>
    </row>
    <row r="57" spans="1:10" x14ac:dyDescent="0.2">
      <c r="A57" s="15" t="s">
        <v>14</v>
      </c>
      <c r="B57" s="16">
        <v>10</v>
      </c>
      <c r="C57" s="16">
        <v>5031</v>
      </c>
      <c r="D57" s="16">
        <v>2111</v>
      </c>
      <c r="E57" s="16">
        <v>1330762</v>
      </c>
      <c r="F57" s="16"/>
      <c r="G57" s="16">
        <v>1330762</v>
      </c>
    </row>
    <row r="58" spans="1:10" x14ac:dyDescent="0.2">
      <c r="A58" s="6" t="s">
        <v>44</v>
      </c>
      <c r="B58" s="1"/>
      <c r="C58" s="1"/>
      <c r="D58" s="1">
        <v>2120</v>
      </c>
      <c r="E58" s="1">
        <v>276623</v>
      </c>
      <c r="F58" s="1"/>
      <c r="G58" s="1">
        <v>276623</v>
      </c>
    </row>
    <row r="59" spans="1:10" x14ac:dyDescent="0.2">
      <c r="A59" s="6"/>
      <c r="B59" s="1"/>
      <c r="C59" s="1"/>
      <c r="D59" s="1">
        <v>2210</v>
      </c>
      <c r="E59" s="1">
        <v>10000</v>
      </c>
      <c r="F59" s="1"/>
      <c r="G59" s="1">
        <v>10000</v>
      </c>
    </row>
    <row r="60" spans="1:10" x14ac:dyDescent="0.2">
      <c r="A60" s="6"/>
      <c r="B60" s="1"/>
      <c r="C60" s="1"/>
      <c r="D60" s="1">
        <v>2220</v>
      </c>
      <c r="E60" s="1">
        <v>1800</v>
      </c>
      <c r="F60" s="1"/>
      <c r="G60" s="1">
        <v>1800</v>
      </c>
    </row>
    <row r="61" spans="1:10" x14ac:dyDescent="0.2">
      <c r="A61" s="6"/>
      <c r="B61" s="1"/>
      <c r="C61" s="1"/>
      <c r="D61" s="1">
        <v>2240</v>
      </c>
      <c r="E61" s="1">
        <v>38000</v>
      </c>
      <c r="F61" s="1"/>
      <c r="G61" s="1">
        <v>38000</v>
      </c>
    </row>
    <row r="62" spans="1:10" x14ac:dyDescent="0.2">
      <c r="A62" s="6"/>
      <c r="B62" s="1"/>
      <c r="C62" s="1"/>
      <c r="D62" s="1">
        <v>2250</v>
      </c>
      <c r="E62" s="1">
        <v>19000</v>
      </c>
      <c r="F62" s="1"/>
      <c r="G62" s="1">
        <v>19000</v>
      </c>
    </row>
    <row r="63" spans="1:10" x14ac:dyDescent="0.2">
      <c r="A63" s="6"/>
      <c r="B63" s="1"/>
      <c r="C63" s="1"/>
      <c r="D63" s="1">
        <v>2272</v>
      </c>
      <c r="E63" s="1">
        <v>7000</v>
      </c>
      <c r="F63" s="1"/>
      <c r="G63" s="1">
        <v>7000</v>
      </c>
    </row>
    <row r="64" spans="1:10" x14ac:dyDescent="0.2">
      <c r="A64" s="6"/>
      <c r="B64" s="1"/>
      <c r="C64" s="1"/>
      <c r="D64" s="1">
        <v>2273</v>
      </c>
      <c r="E64" s="1">
        <v>38400</v>
      </c>
      <c r="F64" s="1"/>
      <c r="G64" s="1">
        <v>38400</v>
      </c>
    </row>
    <row r="65" spans="1:7" x14ac:dyDescent="0.2">
      <c r="A65" s="6"/>
      <c r="B65" s="1"/>
      <c r="C65" s="1"/>
      <c r="D65" s="1">
        <v>2275</v>
      </c>
      <c r="E65" s="1">
        <v>69600</v>
      </c>
      <c r="F65" s="1"/>
      <c r="G65" s="1">
        <v>69600</v>
      </c>
    </row>
    <row r="66" spans="1:7" x14ac:dyDescent="0.2">
      <c r="A66" s="6"/>
      <c r="B66" s="1"/>
      <c r="C66" s="1"/>
      <c r="D66" s="1">
        <v>2800</v>
      </c>
      <c r="E66" s="1">
        <v>3000</v>
      </c>
      <c r="F66" s="1"/>
      <c r="G66" s="1">
        <v>3000</v>
      </c>
    </row>
    <row r="67" spans="1:7" x14ac:dyDescent="0.2">
      <c r="A67" s="6" t="s">
        <v>45</v>
      </c>
      <c r="B67" s="1">
        <v>10</v>
      </c>
      <c r="C67" s="1">
        <v>5011</v>
      </c>
      <c r="D67" s="1">
        <v>2210</v>
      </c>
      <c r="E67" s="1">
        <v>7000</v>
      </c>
      <c r="F67" s="1"/>
      <c r="G67" s="1">
        <v>7000</v>
      </c>
    </row>
    <row r="68" spans="1:7" x14ac:dyDescent="0.2">
      <c r="A68" s="6"/>
      <c r="B68" s="1"/>
      <c r="C68" s="1"/>
      <c r="D68" s="1">
        <v>2240</v>
      </c>
      <c r="E68" s="1">
        <v>5000</v>
      </c>
      <c r="F68" s="1"/>
      <c r="G68" s="1">
        <v>5000</v>
      </c>
    </row>
    <row r="69" spans="1:7" x14ac:dyDescent="0.2">
      <c r="A69" s="6"/>
      <c r="B69" s="1"/>
      <c r="C69" s="1"/>
      <c r="D69" s="1">
        <v>2730</v>
      </c>
      <c r="E69" s="1">
        <v>5000</v>
      </c>
      <c r="F69" s="1"/>
      <c r="G69" s="1">
        <v>5000</v>
      </c>
    </row>
    <row r="70" spans="1:7" x14ac:dyDescent="0.2">
      <c r="A70" s="6" t="s">
        <v>15</v>
      </c>
      <c r="B70" s="1">
        <v>10</v>
      </c>
      <c r="C70" s="1">
        <v>4080</v>
      </c>
      <c r="D70" s="1">
        <v>2111</v>
      </c>
      <c r="E70" s="1">
        <v>16000</v>
      </c>
      <c r="F70" s="1"/>
      <c r="G70" s="1">
        <v>16000</v>
      </c>
    </row>
    <row r="71" spans="1:7" x14ac:dyDescent="0.2">
      <c r="A71" s="6" t="s">
        <v>26</v>
      </c>
      <c r="B71" s="1"/>
      <c r="C71" s="1"/>
      <c r="D71" s="1">
        <v>2120</v>
      </c>
      <c r="E71" s="1">
        <v>3520</v>
      </c>
      <c r="F71" s="1"/>
      <c r="G71" s="1">
        <v>3520</v>
      </c>
    </row>
    <row r="72" spans="1:7" x14ac:dyDescent="0.2">
      <c r="A72" s="6"/>
      <c r="B72" s="1"/>
      <c r="C72" s="1"/>
      <c r="D72" s="1">
        <v>2210</v>
      </c>
      <c r="E72" s="1">
        <v>12200</v>
      </c>
      <c r="F72" s="1"/>
      <c r="G72" s="1">
        <v>12200</v>
      </c>
    </row>
    <row r="73" spans="1:7" x14ac:dyDescent="0.2">
      <c r="A73" s="6"/>
      <c r="B73" s="1"/>
      <c r="C73" s="1"/>
      <c r="D73" s="1">
        <v>2240</v>
      </c>
      <c r="E73" s="1">
        <v>10280</v>
      </c>
      <c r="F73" s="1"/>
      <c r="G73" s="1">
        <v>10280</v>
      </c>
    </row>
    <row r="74" spans="1:7" x14ac:dyDescent="0.2">
      <c r="A74" s="6"/>
      <c r="B74" s="1"/>
      <c r="C74" s="1"/>
      <c r="D74" s="1">
        <v>2250</v>
      </c>
      <c r="E74" s="1">
        <v>3000</v>
      </c>
      <c r="F74" s="1"/>
      <c r="G74" s="1">
        <v>3000</v>
      </c>
    </row>
    <row r="75" spans="1:7" x14ac:dyDescent="0.2">
      <c r="A75" s="6" t="s">
        <v>46</v>
      </c>
      <c r="B75" s="1">
        <v>10</v>
      </c>
      <c r="C75" s="1">
        <v>4080</v>
      </c>
      <c r="D75" s="1">
        <v>2210</v>
      </c>
      <c r="E75" s="1">
        <v>30000</v>
      </c>
      <c r="F75" s="1"/>
      <c r="G75" s="1">
        <v>30000</v>
      </c>
    </row>
    <row r="76" spans="1:7" x14ac:dyDescent="0.2">
      <c r="A76" s="6"/>
      <c r="B76" s="1"/>
      <c r="C76" s="1"/>
      <c r="D76" s="1">
        <v>2240</v>
      </c>
      <c r="E76" s="1">
        <v>20000</v>
      </c>
      <c r="F76" s="1"/>
      <c r="G76" s="1">
        <v>20000</v>
      </c>
    </row>
    <row r="77" spans="1:7" x14ac:dyDescent="0.2">
      <c r="A77" s="6"/>
      <c r="B77" s="1"/>
      <c r="C77" s="1"/>
      <c r="D77" s="1">
        <v>2730</v>
      </c>
      <c r="E77" s="1">
        <v>20000</v>
      </c>
      <c r="F77" s="1"/>
      <c r="G77" s="1">
        <v>20000</v>
      </c>
    </row>
    <row r="78" spans="1:7" x14ac:dyDescent="0.2">
      <c r="A78" s="6" t="s">
        <v>17</v>
      </c>
      <c r="B78" s="1">
        <v>10</v>
      </c>
      <c r="C78" s="1">
        <v>4080</v>
      </c>
      <c r="D78" s="1">
        <v>2111</v>
      </c>
      <c r="E78" s="1">
        <v>345819</v>
      </c>
      <c r="F78" s="1"/>
      <c r="G78" s="1">
        <v>345819</v>
      </c>
    </row>
    <row r="79" spans="1:7" x14ac:dyDescent="0.2">
      <c r="A79" s="6"/>
      <c r="B79" s="1"/>
      <c r="C79" s="1"/>
      <c r="D79" s="1">
        <v>2120</v>
      </c>
      <c r="E79" s="1">
        <v>76085</v>
      </c>
      <c r="F79" s="1"/>
      <c r="G79" s="1">
        <v>76085</v>
      </c>
    </row>
    <row r="80" spans="1:7" x14ac:dyDescent="0.2">
      <c r="A80" s="6"/>
      <c r="B80" s="1"/>
      <c r="C80" s="1"/>
      <c r="D80" s="1">
        <v>2210</v>
      </c>
      <c r="E80" s="1">
        <v>2600</v>
      </c>
      <c r="F80" s="1"/>
      <c r="G80" s="1">
        <v>2600</v>
      </c>
    </row>
    <row r="81" spans="1:7" x14ac:dyDescent="0.2">
      <c r="A81" s="6"/>
      <c r="B81" s="1"/>
      <c r="C81" s="1"/>
      <c r="D81" s="1">
        <v>2240</v>
      </c>
      <c r="E81" s="1">
        <v>2400</v>
      </c>
      <c r="F81" s="1"/>
      <c r="G81" s="1">
        <v>2400</v>
      </c>
    </row>
    <row r="82" spans="1:7" x14ac:dyDescent="0.2">
      <c r="A82" s="6"/>
      <c r="B82" s="1"/>
      <c r="C82" s="1"/>
      <c r="D82" s="1">
        <v>2250</v>
      </c>
      <c r="E82" s="1">
        <v>1000</v>
      </c>
      <c r="F82" s="1"/>
      <c r="G82" s="1">
        <v>1000</v>
      </c>
    </row>
    <row r="83" spans="1:7" x14ac:dyDescent="0.2">
      <c r="A83" s="6"/>
      <c r="B83" s="1"/>
      <c r="C83" s="1"/>
      <c r="D83" s="1">
        <v>2272</v>
      </c>
      <c r="E83" s="1">
        <v>1100</v>
      </c>
      <c r="F83" s="1"/>
      <c r="G83" s="1">
        <v>1100</v>
      </c>
    </row>
    <row r="84" spans="1:7" x14ac:dyDescent="0.2">
      <c r="A84" s="6"/>
      <c r="B84" s="1"/>
      <c r="C84" s="1"/>
      <c r="D84" s="1">
        <v>2273</v>
      </c>
      <c r="E84" s="1">
        <v>2000</v>
      </c>
      <c r="F84" s="1"/>
      <c r="G84" s="1">
        <v>2000</v>
      </c>
    </row>
    <row r="85" spans="1:7" x14ac:dyDescent="0.2">
      <c r="A85" s="6"/>
      <c r="B85" s="1"/>
      <c r="C85" s="1"/>
      <c r="D85" s="1">
        <v>2800</v>
      </c>
      <c r="E85" s="1">
        <v>200</v>
      </c>
      <c r="F85" s="1"/>
      <c r="G85" s="1">
        <v>200</v>
      </c>
    </row>
    <row r="86" spans="1:7" x14ac:dyDescent="0.2">
      <c r="A86" s="6"/>
      <c r="B86" s="1"/>
      <c r="C86" s="1"/>
      <c r="D86" s="1"/>
      <c r="E86" s="1"/>
      <c r="F86" s="1"/>
      <c r="G86" s="1"/>
    </row>
    <row r="87" spans="1:7" x14ac:dyDescent="0.2">
      <c r="A87" s="6" t="s">
        <v>16</v>
      </c>
      <c r="B87" s="1">
        <v>10</v>
      </c>
      <c r="C87" s="1">
        <v>4030</v>
      </c>
      <c r="D87" s="1">
        <v>2111</v>
      </c>
      <c r="E87" s="1">
        <v>2866044</v>
      </c>
      <c r="F87" s="1"/>
      <c r="G87" s="1">
        <v>2866044</v>
      </c>
    </row>
    <row r="88" spans="1:7" x14ac:dyDescent="0.2">
      <c r="A88" s="6"/>
      <c r="B88" s="1"/>
      <c r="C88" s="1"/>
      <c r="D88" s="1">
        <v>2120</v>
      </c>
      <c r="E88" s="1">
        <v>690580</v>
      </c>
      <c r="F88" s="1"/>
      <c r="G88" s="1">
        <v>690580</v>
      </c>
    </row>
    <row r="89" spans="1:7" x14ac:dyDescent="0.2">
      <c r="A89" s="6"/>
      <c r="B89" s="1"/>
      <c r="C89" s="1"/>
      <c r="D89" s="1">
        <v>2210</v>
      </c>
      <c r="E89" s="1">
        <v>17000</v>
      </c>
      <c r="F89" s="1"/>
      <c r="G89" s="1">
        <v>17000</v>
      </c>
    </row>
    <row r="90" spans="1:7" x14ac:dyDescent="0.2">
      <c r="A90" s="6"/>
      <c r="B90" s="1"/>
      <c r="C90" s="1"/>
      <c r="D90" s="1">
        <v>2240</v>
      </c>
      <c r="E90" s="1">
        <v>14000</v>
      </c>
      <c r="F90" s="1"/>
      <c r="G90" s="1">
        <v>14000</v>
      </c>
    </row>
    <row r="91" spans="1:7" x14ac:dyDescent="0.2">
      <c r="A91" s="6"/>
      <c r="B91" s="1"/>
      <c r="C91" s="1"/>
      <c r="D91" s="1">
        <v>2250</v>
      </c>
      <c r="E91" s="1">
        <v>6000</v>
      </c>
      <c r="F91" s="1"/>
      <c r="G91" s="1">
        <v>6000</v>
      </c>
    </row>
    <row r="92" spans="1:7" x14ac:dyDescent="0.2">
      <c r="A92" s="6"/>
      <c r="B92" s="1"/>
      <c r="C92" s="1"/>
      <c r="D92" s="1">
        <v>2272</v>
      </c>
      <c r="E92" s="1">
        <v>5000</v>
      </c>
      <c r="F92" s="1"/>
      <c r="G92" s="1">
        <v>5000</v>
      </c>
    </row>
    <row r="93" spans="1:7" x14ac:dyDescent="0.2">
      <c r="A93" s="6"/>
      <c r="B93" s="1"/>
      <c r="C93" s="1"/>
      <c r="D93" s="1">
        <v>2273</v>
      </c>
      <c r="E93" s="1">
        <v>101500</v>
      </c>
      <c r="F93" s="1"/>
      <c r="G93" s="1">
        <v>101500</v>
      </c>
    </row>
    <row r="94" spans="1:7" x14ac:dyDescent="0.2">
      <c r="A94" s="6"/>
      <c r="B94" s="1"/>
      <c r="C94" s="1"/>
      <c r="D94" s="1">
        <v>2274</v>
      </c>
      <c r="E94" s="1">
        <v>270000</v>
      </c>
      <c r="F94" s="1"/>
      <c r="G94" s="1">
        <v>270000</v>
      </c>
    </row>
    <row r="95" spans="1:7" x14ac:dyDescent="0.2">
      <c r="A95" s="6"/>
      <c r="B95" s="1"/>
      <c r="C95" s="1"/>
      <c r="D95" s="1">
        <v>2275</v>
      </c>
      <c r="E95" s="1">
        <v>23000</v>
      </c>
      <c r="F95" s="1"/>
      <c r="G95" s="1">
        <v>23000</v>
      </c>
    </row>
    <row r="96" spans="1:7" x14ac:dyDescent="0.2">
      <c r="A96" s="6"/>
      <c r="B96" s="1"/>
      <c r="C96" s="1"/>
      <c r="D96" s="1"/>
      <c r="E96" s="1"/>
      <c r="F96" s="1"/>
      <c r="G96" s="1"/>
    </row>
    <row r="97" spans="1:7" x14ac:dyDescent="0.2">
      <c r="A97" s="6" t="s">
        <v>18</v>
      </c>
      <c r="B97" s="1">
        <v>10</v>
      </c>
      <c r="C97" s="1">
        <v>4060</v>
      </c>
      <c r="D97" s="1">
        <v>2111</v>
      </c>
      <c r="E97" s="1">
        <v>2167716</v>
      </c>
      <c r="F97" s="1"/>
      <c r="G97" s="1">
        <v>2167716</v>
      </c>
    </row>
    <row r="98" spans="1:7" x14ac:dyDescent="0.2">
      <c r="A98" s="6"/>
      <c r="B98" s="1"/>
      <c r="C98" s="1"/>
      <c r="D98" s="1">
        <v>2120</v>
      </c>
      <c r="E98" s="1">
        <v>608676</v>
      </c>
      <c r="F98" s="1"/>
      <c r="G98" s="1">
        <v>608676</v>
      </c>
    </row>
    <row r="99" spans="1:7" x14ac:dyDescent="0.2">
      <c r="A99" s="6"/>
      <c r="B99" s="1"/>
      <c r="C99" s="1"/>
      <c r="D99" s="1">
        <v>2210</v>
      </c>
      <c r="E99" s="1">
        <v>3000</v>
      </c>
      <c r="F99" s="1"/>
      <c r="G99" s="1">
        <v>3000</v>
      </c>
    </row>
    <row r="100" spans="1:7" x14ac:dyDescent="0.2">
      <c r="A100" s="6"/>
      <c r="B100" s="1"/>
      <c r="C100" s="1"/>
      <c r="D100" s="1">
        <v>2240</v>
      </c>
      <c r="E100" s="1">
        <v>13000</v>
      </c>
      <c r="F100" s="1"/>
      <c r="G100" s="1">
        <v>13000</v>
      </c>
    </row>
    <row r="101" spans="1:7" x14ac:dyDescent="0.2">
      <c r="A101" s="6"/>
      <c r="B101" s="1"/>
      <c r="C101" s="1"/>
      <c r="D101" s="1">
        <v>2250</v>
      </c>
      <c r="E101" s="1"/>
      <c r="F101" s="1"/>
      <c r="G101" s="1"/>
    </row>
    <row r="102" spans="1:7" x14ac:dyDescent="0.2">
      <c r="A102" s="6"/>
      <c r="B102" s="1"/>
      <c r="C102" s="1"/>
      <c r="D102" s="1">
        <v>2272</v>
      </c>
      <c r="E102" s="1">
        <v>4500</v>
      </c>
      <c r="F102" s="1"/>
      <c r="G102" s="1">
        <v>4500</v>
      </c>
    </row>
    <row r="103" spans="1:7" x14ac:dyDescent="0.2">
      <c r="A103" s="6"/>
      <c r="B103" s="1"/>
      <c r="C103" s="1"/>
      <c r="D103" s="1">
        <v>2273</v>
      </c>
      <c r="E103" s="1">
        <v>77000</v>
      </c>
      <c r="F103" s="1"/>
      <c r="G103" s="1">
        <v>77000</v>
      </c>
    </row>
    <row r="104" spans="1:7" x14ac:dyDescent="0.2">
      <c r="A104" s="6"/>
      <c r="B104" s="1"/>
      <c r="C104" s="1"/>
      <c r="D104" s="1">
        <v>2274</v>
      </c>
      <c r="E104" s="1">
        <v>21000</v>
      </c>
      <c r="F104" s="1"/>
      <c r="G104" s="1">
        <v>21000</v>
      </c>
    </row>
    <row r="105" spans="1:7" x14ac:dyDescent="0.2">
      <c r="A105" s="6"/>
      <c r="B105" s="1"/>
      <c r="C105" s="1"/>
      <c r="D105" s="1">
        <v>2275</v>
      </c>
      <c r="E105" s="1">
        <v>80000</v>
      </c>
      <c r="F105" s="1"/>
      <c r="G105" s="1">
        <v>80000</v>
      </c>
    </row>
    <row r="106" spans="1:7" x14ac:dyDescent="0.2">
      <c r="A106" s="6"/>
      <c r="B106" s="1"/>
      <c r="C106" s="1"/>
      <c r="D106" s="1"/>
      <c r="E106" s="1"/>
      <c r="F106" s="1"/>
      <c r="G106" s="1"/>
    </row>
    <row r="107" spans="1:7" x14ac:dyDescent="0.2">
      <c r="A107" s="6" t="s">
        <v>19</v>
      </c>
      <c r="B107" s="1">
        <v>10</v>
      </c>
      <c r="C107" s="1">
        <v>4040</v>
      </c>
      <c r="D107" s="1">
        <v>2111</v>
      </c>
      <c r="E107" s="1">
        <v>71075</v>
      </c>
      <c r="F107" s="1"/>
      <c r="G107" s="1">
        <v>71075</v>
      </c>
    </row>
    <row r="108" spans="1:7" x14ac:dyDescent="0.2">
      <c r="A108" s="6"/>
      <c r="B108" s="1"/>
      <c r="C108" s="1"/>
      <c r="D108" s="1">
        <v>2120</v>
      </c>
      <c r="E108" s="1">
        <v>15616</v>
      </c>
      <c r="F108" s="1"/>
      <c r="G108" s="1">
        <v>15616</v>
      </c>
    </row>
    <row r="109" spans="1:7" x14ac:dyDescent="0.2">
      <c r="A109" s="6"/>
      <c r="B109" s="1"/>
      <c r="C109" s="1"/>
      <c r="D109" s="1">
        <v>2210</v>
      </c>
      <c r="E109" s="1">
        <v>2000</v>
      </c>
      <c r="F109" s="1"/>
      <c r="G109" s="1">
        <v>2000</v>
      </c>
    </row>
    <row r="110" spans="1:7" x14ac:dyDescent="0.2">
      <c r="A110" s="6"/>
      <c r="B110" s="1"/>
      <c r="C110" s="1"/>
      <c r="D110" s="1">
        <v>2250</v>
      </c>
      <c r="E110" s="1">
        <v>1000</v>
      </c>
      <c r="F110" s="1"/>
      <c r="G110" s="1">
        <v>1000</v>
      </c>
    </row>
    <row r="111" spans="1:7" x14ac:dyDescent="0.2">
      <c r="A111" s="6"/>
      <c r="B111" s="1"/>
      <c r="C111" s="1"/>
      <c r="D111" s="1">
        <v>2273</v>
      </c>
      <c r="E111" s="1">
        <v>5000</v>
      </c>
      <c r="F111" s="1"/>
      <c r="G111" s="1">
        <v>5000</v>
      </c>
    </row>
    <row r="112" spans="1:7" x14ac:dyDescent="0.2">
      <c r="A112" s="6"/>
      <c r="B112" s="1"/>
      <c r="C112" s="1"/>
      <c r="D112" s="1"/>
      <c r="E112" s="1"/>
      <c r="F112" s="1"/>
      <c r="G112" s="1"/>
    </row>
    <row r="113" spans="1:8" x14ac:dyDescent="0.2">
      <c r="A113" s="6" t="s">
        <v>20</v>
      </c>
      <c r="B113" s="1">
        <v>10</v>
      </c>
      <c r="C113" s="1">
        <v>1100</v>
      </c>
      <c r="D113" s="1">
        <v>2111</v>
      </c>
      <c r="E113" s="1">
        <v>3354396</v>
      </c>
      <c r="F113" s="1"/>
      <c r="G113" s="1">
        <v>3354396</v>
      </c>
    </row>
    <row r="114" spans="1:8" x14ac:dyDescent="0.2">
      <c r="A114" s="6"/>
      <c r="B114" s="1"/>
      <c r="C114" s="1"/>
      <c r="D114" s="1">
        <v>2120</v>
      </c>
      <c r="E114" s="1">
        <v>740900</v>
      </c>
      <c r="F114" s="1"/>
      <c r="G114" s="1">
        <v>740900</v>
      </c>
    </row>
    <row r="115" spans="1:8" x14ac:dyDescent="0.2">
      <c r="A115" s="6"/>
      <c r="B115" s="1"/>
      <c r="C115" s="1"/>
      <c r="D115" s="1">
        <v>2210</v>
      </c>
      <c r="E115" s="1">
        <v>10000</v>
      </c>
      <c r="F115" s="1"/>
      <c r="G115" s="1">
        <v>10000</v>
      </c>
    </row>
    <row r="116" spans="1:8" x14ac:dyDescent="0.2">
      <c r="A116" s="6"/>
      <c r="B116" s="1"/>
      <c r="C116" s="1"/>
      <c r="D116" s="1">
        <v>2240</v>
      </c>
      <c r="E116" s="1">
        <v>5000</v>
      </c>
      <c r="F116" s="1"/>
      <c r="G116" s="1">
        <v>5000</v>
      </c>
    </row>
    <row r="117" spans="1:8" x14ac:dyDescent="0.2">
      <c r="A117" s="6"/>
      <c r="B117" s="1"/>
      <c r="C117" s="1"/>
      <c r="D117" s="1">
        <v>2250</v>
      </c>
      <c r="E117" s="1">
        <v>2000</v>
      </c>
      <c r="F117" s="1"/>
      <c r="G117" s="1">
        <v>2000</v>
      </c>
    </row>
    <row r="118" spans="1:8" x14ac:dyDescent="0.2">
      <c r="A118" s="6"/>
      <c r="B118" s="1"/>
      <c r="C118" s="1"/>
      <c r="D118" s="1">
        <v>2272</v>
      </c>
      <c r="E118" s="1">
        <v>1800</v>
      </c>
      <c r="F118" s="1"/>
      <c r="G118" s="1">
        <v>1800</v>
      </c>
    </row>
    <row r="119" spans="1:8" x14ac:dyDescent="0.2">
      <c r="A119" s="6"/>
      <c r="B119" s="1"/>
      <c r="C119" s="1"/>
      <c r="D119" s="1">
        <v>2273</v>
      </c>
      <c r="E119" s="1">
        <v>11400</v>
      </c>
      <c r="F119" s="1"/>
      <c r="G119" s="1">
        <v>11400</v>
      </c>
    </row>
    <row r="120" spans="1:8" x14ac:dyDescent="0.2">
      <c r="A120" s="6"/>
      <c r="B120" s="1"/>
      <c r="C120" s="1"/>
      <c r="D120" s="1">
        <v>2275</v>
      </c>
      <c r="E120" s="1">
        <v>30000</v>
      </c>
      <c r="F120" s="1"/>
      <c r="G120" s="1">
        <v>30000</v>
      </c>
    </row>
    <row r="121" spans="1:8" x14ac:dyDescent="0.2">
      <c r="A121" s="13"/>
      <c r="B121" s="11"/>
      <c r="C121" s="11"/>
      <c r="D121" s="11">
        <v>2800</v>
      </c>
      <c r="E121" s="11">
        <v>400</v>
      </c>
      <c r="F121" s="11"/>
      <c r="G121" s="11">
        <v>400</v>
      </c>
    </row>
    <row r="122" spans="1:8" x14ac:dyDescent="0.2">
      <c r="A122" s="3" t="s">
        <v>21</v>
      </c>
      <c r="B122" s="1" t="s">
        <v>22</v>
      </c>
      <c r="C122" s="1">
        <v>1010</v>
      </c>
      <c r="D122" s="19">
        <v>2111</v>
      </c>
      <c r="E122" s="19">
        <v>14429719</v>
      </c>
      <c r="F122" s="1"/>
      <c r="G122" s="19">
        <v>14429719</v>
      </c>
      <c r="H122">
        <f>SUM(G122)-E122</f>
        <v>0</v>
      </c>
    </row>
    <row r="123" spans="1:8" x14ac:dyDescent="0.2">
      <c r="A123" s="1" t="s">
        <v>23</v>
      </c>
      <c r="B123" s="1"/>
      <c r="C123" s="1"/>
      <c r="D123" s="19">
        <v>2120</v>
      </c>
      <c r="E123" s="19">
        <v>3361856</v>
      </c>
      <c r="F123" s="1"/>
      <c r="G123" s="19">
        <v>3361856</v>
      </c>
      <c r="H123">
        <f t="shared" ref="H123:H166" si="2">SUM(G123)-E123</f>
        <v>0</v>
      </c>
    </row>
    <row r="124" spans="1:8" x14ac:dyDescent="0.2">
      <c r="A124" s="1"/>
      <c r="B124" s="1"/>
      <c r="C124" s="1"/>
      <c r="D124" s="19">
        <v>2210</v>
      </c>
      <c r="E124" s="19">
        <v>100000</v>
      </c>
      <c r="F124" s="1"/>
      <c r="G124" s="19">
        <v>100000</v>
      </c>
      <c r="H124">
        <f t="shared" si="2"/>
        <v>0</v>
      </c>
    </row>
    <row r="125" spans="1:8" x14ac:dyDescent="0.2">
      <c r="A125" s="1"/>
      <c r="B125" s="1"/>
      <c r="C125" s="1"/>
      <c r="D125" s="19">
        <v>2220</v>
      </c>
      <c r="E125" s="19">
        <v>17500</v>
      </c>
      <c r="F125" s="1"/>
      <c r="G125" s="19">
        <v>17500</v>
      </c>
      <c r="H125">
        <f t="shared" si="2"/>
        <v>0</v>
      </c>
    </row>
    <row r="126" spans="1:8" x14ac:dyDescent="0.2">
      <c r="A126" s="33">
        <v>0.6</v>
      </c>
      <c r="B126" s="1"/>
      <c r="C126" s="1"/>
      <c r="D126" s="19">
        <v>2230</v>
      </c>
      <c r="E126" s="19">
        <v>2577000</v>
      </c>
      <c r="F126" s="1"/>
      <c r="G126" s="19">
        <v>2577000</v>
      </c>
      <c r="H126">
        <f t="shared" si="2"/>
        <v>0</v>
      </c>
    </row>
    <row r="127" spans="1:8" x14ac:dyDescent="0.2">
      <c r="A127" s="1"/>
      <c r="B127" s="1"/>
      <c r="C127" s="1"/>
      <c r="D127" s="19">
        <v>2240</v>
      </c>
      <c r="E127" s="19">
        <v>52000</v>
      </c>
      <c r="F127" s="1"/>
      <c r="G127" s="19">
        <v>52000</v>
      </c>
      <c r="H127">
        <f t="shared" si="2"/>
        <v>0</v>
      </c>
    </row>
    <row r="128" spans="1:8" x14ac:dyDescent="0.2">
      <c r="A128" s="1"/>
      <c r="B128" s="1"/>
      <c r="C128" s="1"/>
      <c r="D128" s="19">
        <v>2272</v>
      </c>
      <c r="E128" s="19">
        <v>233500</v>
      </c>
      <c r="F128" s="1"/>
      <c r="G128" s="19">
        <v>233500</v>
      </c>
      <c r="H128">
        <f t="shared" si="2"/>
        <v>0</v>
      </c>
    </row>
    <row r="129" spans="1:10" x14ac:dyDescent="0.2">
      <c r="A129" s="1"/>
      <c r="B129" s="1"/>
      <c r="C129" s="1"/>
      <c r="D129" s="19">
        <v>2273</v>
      </c>
      <c r="E129" s="19">
        <v>1183800</v>
      </c>
      <c r="F129" s="1"/>
      <c r="G129" s="19">
        <v>1183800</v>
      </c>
      <c r="H129">
        <f t="shared" si="2"/>
        <v>0</v>
      </c>
    </row>
    <row r="130" spans="1:10" x14ac:dyDescent="0.2">
      <c r="A130" s="1"/>
      <c r="B130" s="1"/>
      <c r="C130" s="1"/>
      <c r="D130" s="19">
        <v>2274</v>
      </c>
      <c r="E130" s="19">
        <v>1230000</v>
      </c>
      <c r="F130" s="1"/>
      <c r="G130" s="19">
        <v>1230000</v>
      </c>
      <c r="H130">
        <f t="shared" si="2"/>
        <v>0</v>
      </c>
    </row>
    <row r="131" spans="1:10" x14ac:dyDescent="0.2">
      <c r="A131" s="1"/>
      <c r="B131" s="1"/>
      <c r="C131" s="1"/>
      <c r="D131" s="19">
        <v>2275</v>
      </c>
      <c r="E131" s="19">
        <v>534500</v>
      </c>
      <c r="F131" s="1"/>
      <c r="G131" s="19">
        <v>534500</v>
      </c>
      <c r="H131">
        <f t="shared" si="2"/>
        <v>0</v>
      </c>
    </row>
    <row r="132" spans="1:10" x14ac:dyDescent="0.2">
      <c r="A132" s="1"/>
      <c r="B132" s="1"/>
      <c r="C132" s="1"/>
      <c r="D132" s="19">
        <v>2282</v>
      </c>
      <c r="E132" s="19">
        <v>11000</v>
      </c>
      <c r="F132" s="1"/>
      <c r="G132" s="19">
        <v>11000</v>
      </c>
      <c r="H132">
        <f t="shared" si="2"/>
        <v>0</v>
      </c>
    </row>
    <row r="133" spans="1:10" x14ac:dyDescent="0.2">
      <c r="A133" s="1"/>
      <c r="B133" s="1"/>
      <c r="C133" s="1"/>
      <c r="D133" s="19">
        <v>2800</v>
      </c>
      <c r="E133" s="19">
        <v>2000</v>
      </c>
      <c r="F133" s="1"/>
      <c r="G133" s="19">
        <v>2000</v>
      </c>
      <c r="H133">
        <f t="shared" si="2"/>
        <v>0</v>
      </c>
    </row>
    <row r="134" spans="1:10" x14ac:dyDescent="0.2">
      <c r="A134" s="1"/>
      <c r="B134" s="1"/>
      <c r="C134" s="1"/>
      <c r="D134" s="19"/>
      <c r="E134" s="19"/>
      <c r="F134" s="1"/>
      <c r="G134" s="19"/>
      <c r="H134">
        <f t="shared" si="2"/>
        <v>0</v>
      </c>
    </row>
    <row r="135" spans="1:10" x14ac:dyDescent="0.2">
      <c r="A135" s="1" t="s">
        <v>24</v>
      </c>
      <c r="B135" s="1" t="s">
        <v>22</v>
      </c>
      <c r="C135" s="1">
        <v>1020</v>
      </c>
      <c r="D135" s="19">
        <v>2111</v>
      </c>
      <c r="E135" s="19">
        <v>60541308</v>
      </c>
      <c r="F135" s="1"/>
      <c r="G135" s="19">
        <v>60541308</v>
      </c>
      <c r="H135">
        <f t="shared" si="2"/>
        <v>0</v>
      </c>
    </row>
    <row r="136" spans="1:10" x14ac:dyDescent="0.2">
      <c r="A136" s="1"/>
      <c r="B136" s="1"/>
      <c r="C136" s="1"/>
      <c r="D136" s="19">
        <v>2120</v>
      </c>
      <c r="E136" s="19">
        <v>13319088</v>
      </c>
      <c r="F136" s="1"/>
      <c r="G136" s="19">
        <v>13319088</v>
      </c>
      <c r="H136">
        <f t="shared" si="2"/>
        <v>0</v>
      </c>
    </row>
    <row r="137" spans="1:10" x14ac:dyDescent="0.2">
      <c r="A137" s="1"/>
      <c r="B137" s="1"/>
      <c r="C137" s="1"/>
      <c r="D137" s="19">
        <v>2210</v>
      </c>
      <c r="E137" s="19">
        <v>1480350</v>
      </c>
      <c r="F137" s="1"/>
      <c r="G137" s="19">
        <v>1480350</v>
      </c>
      <c r="H137">
        <f t="shared" si="2"/>
        <v>0</v>
      </c>
      <c r="I137" s="1">
        <v>58773900</v>
      </c>
      <c r="J137" t="s">
        <v>84</v>
      </c>
    </row>
    <row r="138" spans="1:10" x14ac:dyDescent="0.2">
      <c r="A138" s="1"/>
      <c r="B138" s="1"/>
      <c r="C138" s="1"/>
      <c r="D138" s="19">
        <v>2220</v>
      </c>
      <c r="E138" s="19">
        <v>30000</v>
      </c>
      <c r="F138" s="1"/>
      <c r="G138" s="19">
        <v>30000</v>
      </c>
      <c r="H138">
        <f t="shared" si="2"/>
        <v>0</v>
      </c>
    </row>
    <row r="139" spans="1:10" x14ac:dyDescent="0.2">
      <c r="A139" s="1"/>
      <c r="B139" s="1"/>
      <c r="C139" s="1"/>
      <c r="D139" s="19">
        <v>2230</v>
      </c>
      <c r="E139" s="19">
        <v>903930</v>
      </c>
      <c r="F139" s="1"/>
      <c r="G139" s="19">
        <v>903930</v>
      </c>
      <c r="H139">
        <f t="shared" si="2"/>
        <v>0</v>
      </c>
    </row>
    <row r="140" spans="1:10" x14ac:dyDescent="0.2">
      <c r="A140" s="1"/>
      <c r="B140" s="1"/>
      <c r="C140" s="1"/>
      <c r="D140" s="19">
        <v>2240</v>
      </c>
      <c r="E140" s="19">
        <v>659320</v>
      </c>
      <c r="F140" s="1"/>
      <c r="G140" s="19">
        <v>659320</v>
      </c>
      <c r="H140">
        <f t="shared" si="2"/>
        <v>0</v>
      </c>
    </row>
    <row r="141" spans="1:10" x14ac:dyDescent="0.2">
      <c r="A141" s="1"/>
      <c r="B141" s="1"/>
      <c r="C141" s="1"/>
      <c r="D141" s="19">
        <v>2250</v>
      </c>
      <c r="E141" s="19">
        <v>325000</v>
      </c>
      <c r="F141" s="1"/>
      <c r="G141" s="19">
        <v>325000</v>
      </c>
      <c r="H141">
        <f t="shared" si="2"/>
        <v>0</v>
      </c>
    </row>
    <row r="142" spans="1:10" x14ac:dyDescent="0.2">
      <c r="A142" s="1"/>
      <c r="B142" s="1">
        <v>2270</v>
      </c>
      <c r="C142" s="1">
        <v>5455178</v>
      </c>
      <c r="D142" s="19">
        <v>2271</v>
      </c>
      <c r="E142" s="19">
        <v>1117085</v>
      </c>
      <c r="F142" s="1"/>
      <c r="G142" s="19">
        <v>1117085</v>
      </c>
      <c r="H142">
        <f t="shared" si="2"/>
        <v>0</v>
      </c>
      <c r="I142" s="1">
        <v>13877800</v>
      </c>
      <c r="J142" t="s">
        <v>85</v>
      </c>
    </row>
    <row r="143" spans="1:10" x14ac:dyDescent="0.2">
      <c r="A143" s="1"/>
      <c r="B143" s="1"/>
      <c r="C143" s="1"/>
      <c r="D143" s="19">
        <v>2272</v>
      </c>
      <c r="E143" s="19">
        <v>298908</v>
      </c>
      <c r="F143" s="1"/>
      <c r="G143" s="19">
        <v>298908</v>
      </c>
      <c r="H143">
        <f t="shared" si="2"/>
        <v>0</v>
      </c>
    </row>
    <row r="144" spans="1:10" x14ac:dyDescent="0.2">
      <c r="A144" s="1"/>
      <c r="B144" s="1"/>
      <c r="C144" s="1"/>
      <c r="D144" s="19">
        <v>2273</v>
      </c>
      <c r="E144" s="19">
        <v>1156860</v>
      </c>
      <c r="F144" s="1"/>
      <c r="G144" s="19">
        <v>1156860</v>
      </c>
      <c r="H144">
        <f t="shared" si="2"/>
        <v>0</v>
      </c>
    </row>
    <row r="145" spans="1:10" x14ac:dyDescent="0.2">
      <c r="A145" s="1"/>
      <c r="B145" s="1"/>
      <c r="C145" s="1"/>
      <c r="D145" s="19">
        <v>2275</v>
      </c>
      <c r="E145" s="19">
        <v>2816450</v>
      </c>
      <c r="F145" s="1"/>
      <c r="G145" s="19">
        <v>2816450</v>
      </c>
      <c r="H145">
        <f t="shared" si="2"/>
        <v>0</v>
      </c>
    </row>
    <row r="146" spans="1:10" x14ac:dyDescent="0.2">
      <c r="A146" s="1" t="s">
        <v>87</v>
      </c>
      <c r="B146" s="1"/>
      <c r="C146" s="1">
        <f>SUM(E135:E146)</f>
        <v>82714174</v>
      </c>
      <c r="D146" s="19">
        <v>2800</v>
      </c>
      <c r="E146" s="19">
        <v>65875</v>
      </c>
      <c r="F146" s="1"/>
      <c r="G146" s="19">
        <v>65875</v>
      </c>
      <c r="H146">
        <f t="shared" si="2"/>
        <v>0</v>
      </c>
      <c r="I146">
        <f>SUM(C146)-I137-I142</f>
        <v>10062474</v>
      </c>
      <c r="J146" t="s">
        <v>86</v>
      </c>
    </row>
    <row r="147" spans="1:10" x14ac:dyDescent="0.2">
      <c r="A147" t="s">
        <v>25</v>
      </c>
      <c r="B147" t="s">
        <v>22</v>
      </c>
      <c r="C147">
        <v>1160</v>
      </c>
      <c r="D147" s="18">
        <v>2111</v>
      </c>
      <c r="E147" s="18">
        <v>1786727</v>
      </c>
      <c r="G147" s="18">
        <v>1786727</v>
      </c>
      <c r="H147">
        <f t="shared" si="2"/>
        <v>0</v>
      </c>
    </row>
    <row r="148" spans="1:10" x14ac:dyDescent="0.2">
      <c r="A148" s="1"/>
      <c r="B148" s="1"/>
      <c r="C148" s="1"/>
      <c r="D148" s="19">
        <v>2120</v>
      </c>
      <c r="E148" s="19">
        <v>393103</v>
      </c>
      <c r="F148" s="1"/>
      <c r="G148" s="19">
        <v>393103</v>
      </c>
      <c r="H148">
        <f t="shared" si="2"/>
        <v>0</v>
      </c>
    </row>
    <row r="149" spans="1:10" x14ac:dyDescent="0.2">
      <c r="A149" s="1"/>
      <c r="B149" s="1"/>
      <c r="C149" s="1"/>
      <c r="D149" s="19">
        <v>2210</v>
      </c>
      <c r="E149" s="19">
        <v>59500</v>
      </c>
      <c r="F149" s="1"/>
      <c r="G149" s="19">
        <v>59500</v>
      </c>
      <c r="H149">
        <f t="shared" si="2"/>
        <v>0</v>
      </c>
    </row>
    <row r="150" spans="1:10" x14ac:dyDescent="0.2">
      <c r="A150" s="1" t="s">
        <v>27</v>
      </c>
      <c r="B150" s="1" t="s">
        <v>22</v>
      </c>
      <c r="C150" s="1"/>
      <c r="D150" s="19">
        <v>2240</v>
      </c>
      <c r="E150" s="19">
        <v>134500</v>
      </c>
      <c r="F150" s="1"/>
      <c r="G150" s="19">
        <v>134500</v>
      </c>
      <c r="H150">
        <f t="shared" si="2"/>
        <v>0</v>
      </c>
    </row>
    <row r="151" spans="1:10" x14ac:dyDescent="0.2">
      <c r="A151" s="1"/>
      <c r="B151" s="1"/>
      <c r="C151" s="1"/>
      <c r="D151" s="19">
        <v>2250</v>
      </c>
      <c r="E151" s="19">
        <v>9000</v>
      </c>
      <c r="F151" s="1"/>
      <c r="G151" s="19">
        <v>9000</v>
      </c>
      <c r="H151">
        <f t="shared" si="2"/>
        <v>0</v>
      </c>
    </row>
    <row r="152" spans="1:10" x14ac:dyDescent="0.2">
      <c r="A152" s="1"/>
      <c r="B152" s="1"/>
      <c r="C152" s="1"/>
      <c r="D152" s="19">
        <v>2271</v>
      </c>
      <c r="E152" s="19">
        <v>34000</v>
      </c>
      <c r="F152" s="1"/>
      <c r="G152" s="19">
        <v>34000</v>
      </c>
      <c r="H152">
        <f t="shared" si="2"/>
        <v>0</v>
      </c>
    </row>
    <row r="153" spans="1:10" x14ac:dyDescent="0.2">
      <c r="A153" s="1"/>
      <c r="B153" s="1"/>
      <c r="C153" s="1"/>
      <c r="D153" s="19">
        <v>2272</v>
      </c>
      <c r="E153" s="19">
        <v>8500</v>
      </c>
      <c r="F153" s="1"/>
      <c r="G153" s="19">
        <v>8500</v>
      </c>
      <c r="H153">
        <f t="shared" si="2"/>
        <v>0</v>
      </c>
    </row>
    <row r="154" spans="1:10" x14ac:dyDescent="0.2">
      <c r="A154" s="1"/>
      <c r="B154" s="1"/>
      <c r="C154" s="1"/>
      <c r="D154" s="19">
        <v>2273</v>
      </c>
      <c r="E154" s="19">
        <v>27455</v>
      </c>
      <c r="F154" s="1"/>
      <c r="G154" s="19">
        <v>27455</v>
      </c>
      <c r="H154">
        <f t="shared" si="2"/>
        <v>0</v>
      </c>
    </row>
    <row r="155" spans="1:10" x14ac:dyDescent="0.2">
      <c r="A155" s="1"/>
      <c r="B155" s="1"/>
      <c r="C155" s="1"/>
      <c r="D155" s="19">
        <v>2275</v>
      </c>
      <c r="E155" s="19">
        <v>11100</v>
      </c>
      <c r="F155" s="1"/>
      <c r="G155" s="19">
        <v>11100</v>
      </c>
      <c r="H155">
        <f t="shared" si="2"/>
        <v>0</v>
      </c>
    </row>
    <row r="156" spans="1:10" x14ac:dyDescent="0.2">
      <c r="A156" s="1"/>
      <c r="B156" s="1"/>
      <c r="C156" s="1"/>
      <c r="D156" s="1"/>
      <c r="E156" s="1"/>
      <c r="F156" s="1"/>
      <c r="G156" s="1"/>
      <c r="H156">
        <f t="shared" si="2"/>
        <v>0</v>
      </c>
    </row>
    <row r="157" spans="1:10" x14ac:dyDescent="0.2">
      <c r="A157" s="1" t="s">
        <v>28</v>
      </c>
      <c r="B157" s="1" t="s">
        <v>22</v>
      </c>
      <c r="C157" s="1">
        <v>1090</v>
      </c>
      <c r="D157" s="1">
        <v>2111</v>
      </c>
      <c r="E157" s="1">
        <v>2128103</v>
      </c>
      <c r="F157" s="1"/>
      <c r="G157" s="1">
        <v>2128103</v>
      </c>
      <c r="H157">
        <f t="shared" si="2"/>
        <v>0</v>
      </c>
    </row>
    <row r="158" spans="1:10" x14ac:dyDescent="0.2">
      <c r="A158" s="1"/>
      <c r="B158" s="1"/>
      <c r="C158" s="1"/>
      <c r="D158" s="1">
        <v>2120</v>
      </c>
      <c r="E158" s="1">
        <v>468193</v>
      </c>
      <c r="F158" s="1"/>
      <c r="G158" s="1">
        <v>468193</v>
      </c>
      <c r="H158">
        <f t="shared" si="2"/>
        <v>0</v>
      </c>
    </row>
    <row r="159" spans="1:10" x14ac:dyDescent="0.2">
      <c r="A159" s="1"/>
      <c r="B159" s="1"/>
      <c r="C159" s="1"/>
      <c r="D159" s="1">
        <v>2210</v>
      </c>
      <c r="E159" s="1">
        <v>14000</v>
      </c>
      <c r="F159" s="1"/>
      <c r="G159" s="1">
        <v>14000</v>
      </c>
      <c r="H159">
        <f t="shared" si="2"/>
        <v>0</v>
      </c>
    </row>
    <row r="160" spans="1:10" x14ac:dyDescent="0.2">
      <c r="A160" s="1"/>
      <c r="B160" s="1"/>
      <c r="C160" s="1"/>
      <c r="D160" s="1">
        <v>2240</v>
      </c>
      <c r="E160" s="1">
        <v>14830</v>
      </c>
      <c r="F160" s="1"/>
      <c r="G160" s="1">
        <v>14830</v>
      </c>
      <c r="H160">
        <f t="shared" si="2"/>
        <v>0</v>
      </c>
    </row>
    <row r="161" spans="1:8" x14ac:dyDescent="0.2">
      <c r="A161" s="1"/>
      <c r="B161" s="1"/>
      <c r="C161" s="1"/>
      <c r="D161" s="1">
        <v>2250</v>
      </c>
      <c r="E161" s="1">
        <v>15000</v>
      </c>
      <c r="F161" s="1"/>
      <c r="G161" s="1">
        <v>15000</v>
      </c>
      <c r="H161">
        <f t="shared" si="2"/>
        <v>0</v>
      </c>
    </row>
    <row r="162" spans="1:8" x14ac:dyDescent="0.2">
      <c r="A162" s="1"/>
      <c r="B162" s="1"/>
      <c r="C162" s="1"/>
      <c r="D162" s="1">
        <v>2272</v>
      </c>
      <c r="E162" s="1">
        <v>5243</v>
      </c>
      <c r="F162" s="1"/>
      <c r="G162" s="1">
        <v>5243</v>
      </c>
      <c r="H162">
        <f t="shared" si="2"/>
        <v>0</v>
      </c>
    </row>
    <row r="163" spans="1:8" x14ac:dyDescent="0.2">
      <c r="A163" s="1"/>
      <c r="B163" s="1"/>
      <c r="C163" s="1"/>
      <c r="D163" s="1">
        <v>2273</v>
      </c>
      <c r="E163" s="1">
        <v>107672</v>
      </c>
      <c r="F163" s="1"/>
      <c r="G163" s="1">
        <v>107672</v>
      </c>
      <c r="H163">
        <f t="shared" si="2"/>
        <v>0</v>
      </c>
    </row>
    <row r="164" spans="1:8" x14ac:dyDescent="0.2">
      <c r="A164" s="1"/>
      <c r="B164" s="1"/>
      <c r="C164" s="1"/>
      <c r="D164" s="1">
        <v>2274</v>
      </c>
      <c r="E164" s="1">
        <v>459648</v>
      </c>
      <c r="F164" s="1"/>
      <c r="G164" s="1">
        <v>459648</v>
      </c>
      <c r="H164">
        <f t="shared" si="2"/>
        <v>0</v>
      </c>
    </row>
    <row r="165" spans="1:8" x14ac:dyDescent="0.2">
      <c r="A165" s="1"/>
      <c r="B165" s="1"/>
      <c r="C165" s="1"/>
      <c r="D165" s="1">
        <v>2800</v>
      </c>
      <c r="E165" s="1">
        <v>170</v>
      </c>
      <c r="F165" s="1"/>
      <c r="G165" s="1">
        <v>170</v>
      </c>
      <c r="H165">
        <f t="shared" si="2"/>
        <v>0</v>
      </c>
    </row>
    <row r="166" spans="1:8" ht="13.5" thickBot="1" x14ac:dyDescent="0.25">
      <c r="A166" s="11"/>
      <c r="B166" s="11"/>
      <c r="C166" s="11"/>
      <c r="D166" s="11"/>
      <c r="E166" s="11"/>
      <c r="F166" s="11"/>
      <c r="G166" s="11"/>
      <c r="H166">
        <f t="shared" si="2"/>
        <v>0</v>
      </c>
    </row>
    <row r="167" spans="1:8" x14ac:dyDescent="0.2">
      <c r="A167" s="12" t="s">
        <v>34</v>
      </c>
      <c r="B167" s="4">
        <v>12</v>
      </c>
      <c r="C167" s="4"/>
      <c r="D167" s="4"/>
      <c r="E167" s="4"/>
      <c r="F167" s="4"/>
    </row>
    <row r="168" spans="1:8" x14ac:dyDescent="0.2">
      <c r="A168" s="6" t="s">
        <v>35</v>
      </c>
      <c r="B168" s="1"/>
      <c r="C168" s="1">
        <v>6030</v>
      </c>
      <c r="D168" s="1">
        <v>2111</v>
      </c>
      <c r="E168" s="1">
        <v>148908</v>
      </c>
      <c r="F168" s="1"/>
      <c r="G168" s="1">
        <v>148908</v>
      </c>
    </row>
    <row r="169" spans="1:8" x14ac:dyDescent="0.2">
      <c r="A169" s="6"/>
      <c r="B169" s="1"/>
      <c r="C169" s="1"/>
      <c r="D169" s="19">
        <v>2120</v>
      </c>
      <c r="E169" s="19">
        <v>32760</v>
      </c>
      <c r="F169" s="1"/>
      <c r="G169" s="19">
        <v>32760</v>
      </c>
    </row>
    <row r="170" spans="1:8" x14ac:dyDescent="0.2">
      <c r="A170" s="6"/>
      <c r="B170" s="1"/>
      <c r="C170" s="1"/>
      <c r="D170" s="19">
        <v>2610</v>
      </c>
      <c r="E170" s="19">
        <v>3840000</v>
      </c>
      <c r="F170" s="1"/>
      <c r="G170" s="19">
        <v>3840000</v>
      </c>
    </row>
    <row r="171" spans="1:8" x14ac:dyDescent="0.2">
      <c r="A171" s="6" t="s">
        <v>36</v>
      </c>
      <c r="B171" s="1"/>
      <c r="C171" s="1">
        <v>6013</v>
      </c>
      <c r="D171" s="19">
        <v>2610</v>
      </c>
      <c r="E171" s="19">
        <v>1900000</v>
      </c>
      <c r="F171" s="1"/>
      <c r="G171" s="19">
        <v>1900000</v>
      </c>
    </row>
    <row r="172" spans="1:8" x14ac:dyDescent="0.2">
      <c r="A172" s="6"/>
      <c r="B172" s="1"/>
      <c r="C172" s="28">
        <v>6013</v>
      </c>
      <c r="D172" s="28">
        <v>2273</v>
      </c>
      <c r="E172" s="19"/>
      <c r="F172" s="1"/>
      <c r="G172" s="19"/>
    </row>
    <row r="173" spans="1:8" x14ac:dyDescent="0.2">
      <c r="A173" s="6" t="s">
        <v>37</v>
      </c>
      <c r="B173" s="1"/>
      <c r="C173" s="1">
        <v>7440</v>
      </c>
      <c r="D173" s="19">
        <v>2610</v>
      </c>
      <c r="E173" s="19">
        <v>3000000</v>
      </c>
      <c r="F173" s="1"/>
      <c r="G173" s="19">
        <v>3000000</v>
      </c>
    </row>
    <row r="174" spans="1:8" x14ac:dyDescent="0.2">
      <c r="A174" s="13" t="s">
        <v>43</v>
      </c>
      <c r="B174" s="11"/>
      <c r="C174" s="11">
        <v>6090</v>
      </c>
      <c r="D174" s="20">
        <v>2111</v>
      </c>
      <c r="E174" s="20">
        <v>57600</v>
      </c>
      <c r="F174" s="11"/>
      <c r="G174" s="20">
        <v>57600</v>
      </c>
    </row>
    <row r="175" spans="1:8" x14ac:dyDescent="0.2">
      <c r="A175" s="13"/>
      <c r="B175" s="11"/>
      <c r="C175" s="11"/>
      <c r="D175" s="11">
        <v>2120</v>
      </c>
      <c r="E175" s="11">
        <v>12672</v>
      </c>
      <c r="F175" s="11"/>
      <c r="G175" s="11">
        <v>12672</v>
      </c>
    </row>
    <row r="176" spans="1:8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 t="s">
        <v>38</v>
      </c>
      <c r="B177" s="1" t="s">
        <v>4</v>
      </c>
      <c r="C177" s="1">
        <v>7130</v>
      </c>
      <c r="D177" s="1">
        <v>2240</v>
      </c>
      <c r="E177" s="1">
        <v>20000</v>
      </c>
      <c r="F177" s="1"/>
      <c r="G177" s="1">
        <v>20000</v>
      </c>
    </row>
    <row r="178" spans="1:7" x14ac:dyDescent="0.2">
      <c r="A178" s="1"/>
      <c r="B178" s="1"/>
      <c r="C178" s="1"/>
      <c r="D178" s="1">
        <v>2281</v>
      </c>
      <c r="E178" s="1">
        <v>30000</v>
      </c>
      <c r="F178" s="1"/>
      <c r="G178" s="1">
        <v>30000</v>
      </c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 t="s">
        <v>39</v>
      </c>
      <c r="B180" s="1" t="s">
        <v>4</v>
      </c>
      <c r="C180" s="1">
        <v>3202</v>
      </c>
      <c r="D180" s="1">
        <v>2610</v>
      </c>
      <c r="E180" s="1">
        <v>100000</v>
      </c>
      <c r="F180" s="1"/>
      <c r="G180" s="1">
        <v>100000</v>
      </c>
    </row>
    <row r="181" spans="1:7" x14ac:dyDescent="0.2">
      <c r="A181" s="1" t="s">
        <v>40</v>
      </c>
      <c r="B181" s="1" t="s">
        <v>4</v>
      </c>
      <c r="C181" s="1">
        <v>3230</v>
      </c>
      <c r="D181" s="1">
        <v>2730</v>
      </c>
      <c r="E181" s="1">
        <v>300000</v>
      </c>
      <c r="F181" s="1"/>
      <c r="G181" s="1">
        <v>300000</v>
      </c>
    </row>
    <row r="182" spans="1:7" x14ac:dyDescent="0.2">
      <c r="A182" s="1" t="s">
        <v>41</v>
      </c>
      <c r="B182" s="1" t="s">
        <v>4</v>
      </c>
      <c r="C182" s="1">
        <v>3240</v>
      </c>
      <c r="D182" s="1">
        <v>2610</v>
      </c>
      <c r="E182" s="1">
        <v>199000</v>
      </c>
      <c r="F182" s="1"/>
      <c r="G182" s="1">
        <v>199000</v>
      </c>
    </row>
    <row r="183" spans="1:7" x14ac:dyDescent="0.2">
      <c r="A183" s="1" t="s">
        <v>42</v>
      </c>
      <c r="B183" s="1" t="s">
        <v>4</v>
      </c>
      <c r="C183" s="1">
        <v>9700</v>
      </c>
      <c r="D183" s="1">
        <v>9000</v>
      </c>
      <c r="E183" s="1">
        <v>73725</v>
      </c>
      <c r="F183" s="1"/>
      <c r="G183" s="1">
        <v>73725</v>
      </c>
    </row>
    <row r="184" spans="1:7" x14ac:dyDescent="0.2">
      <c r="A184" s="1" t="s">
        <v>67</v>
      </c>
      <c r="B184" s="1"/>
      <c r="C184" s="1"/>
      <c r="D184" s="1"/>
      <c r="E184" s="1"/>
      <c r="F184" s="1"/>
    </row>
    <row r="185" spans="1:7" x14ac:dyDescent="0.2">
      <c r="A185" s="1"/>
      <c r="B185" s="1"/>
      <c r="C185" s="1"/>
      <c r="D185" s="1"/>
      <c r="E185" s="1"/>
      <c r="F185" s="1"/>
    </row>
    <row r="186" spans="1:7" x14ac:dyDescent="0.2">
      <c r="E186">
        <f>SUM(E19:E183)</f>
        <v>192745001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2.75" x14ac:dyDescent="0.2"/>
  <sheetData>
    <row r="1" spans="1:1" x14ac:dyDescent="0.2">
      <c r="A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бюджет</vt:lpstr>
      <vt:lpstr>потреба</vt:lpstr>
      <vt:lpstr>спец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Reestr</dc:creator>
  <cp:lastModifiedBy>Reestr</cp:lastModifiedBy>
  <cp:lastPrinted>2017-12-13T15:16:09Z</cp:lastPrinted>
  <dcterms:created xsi:type="dcterms:W3CDTF">2017-12-13T10:08:48Z</dcterms:created>
  <dcterms:modified xsi:type="dcterms:W3CDTF">2017-12-14T13:01:31Z</dcterms:modified>
</cp:coreProperties>
</file>