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k_D\СЕСИИ_2019\сесия_261119\дод\"/>
    </mc:Choice>
  </mc:AlternateContent>
  <bookViews>
    <workbookView xWindow="0" yWindow="0" windowWidth="21840" windowHeight="9135"/>
  </bookViews>
  <sheets>
    <sheet name="5" sheetId="1" r:id="rId1"/>
  </sheets>
  <definedNames>
    <definedName name="_xlnm._FilterDatabase" localSheetId="0" hidden="1">'5'!$D$1:$Q$40</definedName>
    <definedName name="_xlnm.Print_Area" localSheetId="0">'5'!$A$1:$I$40</definedName>
  </definedNames>
  <calcPr calcId="162913"/>
</workbook>
</file>

<file path=xl/calcChain.xml><?xml version="1.0" encoding="utf-8"?>
<calcChain xmlns="http://schemas.openxmlformats.org/spreadsheetml/2006/main">
  <c r="H24" i="1" l="1"/>
  <c r="J27" i="1" l="1"/>
  <c r="J9" i="1" l="1"/>
  <c r="G24" i="1" l="1"/>
  <c r="G30" i="1" l="1"/>
  <c r="H30" i="1"/>
  <c r="G9" i="1"/>
  <c r="H9" i="1"/>
  <c r="G23" i="1" l="1"/>
  <c r="H8" i="1"/>
  <c r="G8" i="1"/>
  <c r="H29" i="1"/>
  <c r="H23" i="1"/>
  <c r="G29" i="1"/>
  <c r="I15" i="1"/>
  <c r="I27" i="1"/>
  <c r="Q9" i="1"/>
  <c r="O9" i="1"/>
  <c r="P9" i="1"/>
  <c r="N24" i="1"/>
  <c r="O24" i="1"/>
  <c r="P24" i="1"/>
  <c r="N9" i="1"/>
  <c r="N8" i="1" s="1"/>
  <c r="N38" i="1" s="1"/>
  <c r="O38" i="1"/>
  <c r="P38" i="1"/>
  <c r="G38" i="1" l="1"/>
  <c r="H38" i="1"/>
</calcChain>
</file>

<file path=xl/sharedStrings.xml><?xml version="1.0" encoding="utf-8"?>
<sst xmlns="http://schemas.openxmlformats.org/spreadsheetml/2006/main" count="107" uniqueCount="76">
  <si>
    <t>Відсоток завершеності будівництва об'єктів на майбутні роки</t>
  </si>
  <si>
    <t>Всього</t>
  </si>
  <si>
    <t>Секретар ради</t>
  </si>
  <si>
    <t>касові</t>
  </si>
  <si>
    <t>0117310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</si>
  <si>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</si>
  <si>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Овруцька міська рада</t>
  </si>
  <si>
    <t>.0443</t>
  </si>
  <si>
    <t>0100000</t>
  </si>
  <si>
    <t>0110000</t>
  </si>
  <si>
    <t xml:space="preserve"> Овруцька міська рада</t>
  </si>
  <si>
    <t>Будівництво об`єктів житлово-комунального господарства</t>
  </si>
  <si>
    <t>Код програмної класифікації видатків та кредитування місцевих бюджетів</t>
  </si>
  <si>
    <t>Код ТПКВКМБ / ТКВКБМС</t>
  </si>
  <si>
    <t>Код ФКВКБ</t>
  </si>
  <si>
    <t>1200000</t>
  </si>
  <si>
    <t>1210000</t>
  </si>
  <si>
    <t>Відділ  житлово-комунального господарства, благоустрою Овруцької міської ради</t>
  </si>
  <si>
    <t>1217310</t>
  </si>
  <si>
    <t>0443</t>
  </si>
  <si>
    <t>І.М.Дєдух</t>
  </si>
  <si>
    <t>0600000</t>
  </si>
  <si>
    <t>0610000</t>
  </si>
  <si>
    <t>0617321</t>
  </si>
  <si>
    <t>7321</t>
  </si>
  <si>
    <t>Будівництво освітніх установ та закладів</t>
  </si>
  <si>
    <t>0117330</t>
  </si>
  <si>
    <t>Будівництво інших обєктів соціальної та виробничої інфраструктури комунальної власності</t>
  </si>
  <si>
    <t>Реконструкція приміщення Овруцької міської бібліотеки для дорослих в центр надання адміністративних послуг Овруцької міської ради за адресою: Житомирська обл., м. Овруч, вул.Героїв Майдану,21"</t>
  </si>
  <si>
    <t xml:space="preserve">Реконструкція вуличного освітлення в м.Овруч </t>
  </si>
  <si>
    <t>Будівництво каналізаційної мережі по вул. Михайла Жизневського в м.Овруч Житомирської області</t>
  </si>
  <si>
    <t>На реконструкцію системи електропостачання Норинської ЗОШ</t>
  </si>
  <si>
    <t>Будівництво 2-х свердловин на водозаборі ВНС №2 в м.Овруч Житомир.обл.</t>
  </si>
  <si>
    <t>Будівництво водозабірної свердловини в с.Коптівщина Покалівського старостинського округу  Овруц. м/р</t>
  </si>
  <si>
    <t>Будівництво каналізаційної мережі по вул. Святої Покрови в м. Овруч Житомирської області (коригування)</t>
  </si>
  <si>
    <t>Відділ  з гуманітарних питань Овруцької міської ради</t>
  </si>
  <si>
    <t xml:space="preserve">Додаток № 5 </t>
  </si>
  <si>
    <t>Строк реалізації об"єкта (рік початку і завершення)</t>
  </si>
  <si>
    <t>2019-2020</t>
  </si>
  <si>
    <t>Загальна вартість обєкта, гривень</t>
  </si>
  <si>
    <t>Обсяг видатків бюджету розвитку, гривень</t>
  </si>
  <si>
    <t xml:space="preserve"> </t>
  </si>
  <si>
    <t>Розподіл коштів бюджету розвитку за об"єктами у 2019 році</t>
  </si>
  <si>
    <t xml:space="preserve"> Реконструкція вуличного освітлення в с. Лукішки, Овруцького району, Житомирської області </t>
  </si>
  <si>
    <t>Назва об’єктів відповідно до проектно-кошторисної документації</t>
  </si>
  <si>
    <t>2018-2019</t>
  </si>
  <si>
    <t>0117325</t>
  </si>
  <si>
    <t>7325</t>
  </si>
  <si>
    <t>Будівництво споруд, установ та закладів фізичної культури і спорту</t>
  </si>
  <si>
    <t>2016-2019</t>
  </si>
  <si>
    <t xml:space="preserve">Реконструкція будівлі котельні під фізкультурно-оздоровчий комплекс за адресою: вул. Гетьмана Виговського,15Б в м.Овруч </t>
  </si>
  <si>
    <t xml:space="preserve">Реконструкція елементів благоустрою частини теріторії по вул.Гетьмана Виговського в м.Овруч </t>
  </si>
  <si>
    <t>Будівництво водозабірної свердловини в с.Коптівщина Покалівського старостинського округу  Овруцької міської ради Житомирської області</t>
  </si>
  <si>
    <t>Будівництво 2-х свердловин на водозаборі ВНС №1 в м.Овруч Житомир.обл.</t>
  </si>
  <si>
    <t>Реконструкція вуличного освітлення по вул. Хуторянська, Шваб, Садова, Поліська, Заводська, Південна, Колгоспна, Чигиринська, Швабівська, Ясельна та по пров. Колгоспний, Рибний, Ясельний в с. Заріччя Овруцького району Житомирської області для відділу житлово-комунального господарства, благоустрою Овруцької міської ради</t>
  </si>
  <si>
    <t>2018-2020</t>
  </si>
  <si>
    <t>2019</t>
  </si>
  <si>
    <t xml:space="preserve">Реконструкція ІІ-ІІІ поверхів приміщення амбулаторії загальної практики сімейної медицини під житло за адресою: Житомирська обл., м.Овруч, вулиця Київська, будинок 127-а" </t>
  </si>
  <si>
    <t>Реконструкція скверу князя Олега по вул.Фрунзе в м.Овруч Житомирської області</t>
  </si>
  <si>
    <t>Реконструкція казарми під житловий будинок на 48 квартир по вул.Прикордонна, 4 в м.Овруч(приєднання до електричних мереж та газорозподільчої системи)</t>
  </si>
  <si>
    <t>Реконструкція-термосанація будівлі Центру дитячої та юнацької творчості Овруцької міської ради</t>
  </si>
  <si>
    <t>0118311</t>
  </si>
  <si>
    <t>8311</t>
  </si>
  <si>
    <t>0511</t>
  </si>
  <si>
    <t>Охорона та раціональне використання природних ресурсів</t>
  </si>
  <si>
    <t>Реконструкція протиерозійних захисних споруд на землях Піщаницького старостинського округу</t>
  </si>
  <si>
    <t>Реконструкція водогінної мережі в населених пунктах Стугівщина,Оленичі, Хлупляни Овруцького району Житомирської області</t>
  </si>
  <si>
    <t>0617324</t>
  </si>
  <si>
    <t>7324</t>
  </si>
  <si>
    <t>Будівництво установ та закладів культури</t>
  </si>
  <si>
    <t>Реконструкція закладу дошкільної освіти №2 під соціальний багатоквартирний житловий будинок за адресою: вул.Відродження,11, м.Овруч. Житомирська область  (виготовлення ПКД)</t>
  </si>
  <si>
    <t xml:space="preserve">Реконструкція приміщення котельної ЦРБ для доросдих вул.Гетьмана Виговського,6 м. Овруч </t>
  </si>
  <si>
    <t>Реконструкція комерційного вузла обліку газу котельні по вул. Шевченка,100 в м.Овруч"</t>
  </si>
  <si>
    <t>Будівництво памятника"І мертвим і живим захистникам України в російсько-українській війні" по вул. Тараса Шевченка з лівої сторони біля будинку Овруцької РДА(площа Свободи) в м.Овруч, Житом ирської області. (виготовлення та експертиза ПКД)</t>
  </si>
  <si>
    <t xml:space="preserve"> Реконструкція системи водопостачання в с. Лукішки, Овруцького району, Житомирської області (виготовлення ПКД)</t>
  </si>
  <si>
    <t>до рішення 36 сесії VII скликання Овруцької міської ради від 26.11.2019 року №1757  "Про внесення змін до міського бюджету Овруцької об"єднаної територіальної громади на 2019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</si>
</sst>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1" xfId="0" quotePrefix="1" applyFont="1" applyBorder="1" applyAlignment="1">
      <alignment horizontal="center" vertical="center" wrapText="1"/>
    </xf>
    <xf numFmtId="2" fontId="6" fillId="0" borderId="1" xfId="0" quotePrefix="1" applyNumberFormat="1" applyFont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vertical="center" wrapText="1"/>
    </xf>
    <xf numFmtId="2" fontId="4" fillId="0" borderId="3" xfId="0" applyNumberFormat="1" applyFont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/>
    <xf numFmtId="2" fontId="5" fillId="0" borderId="1" xfId="0" quotePrefix="1" applyNumberFormat="1" applyFont="1" applyBorder="1" applyAlignment="1">
      <alignment vertical="center" wrapText="1"/>
    </xf>
    <xf numFmtId="1" fontId="4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wrapText="1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Alignment="1">
      <alignment wrapText="1"/>
    </xf>
    <xf numFmtId="0" fontId="1" fillId="0" borderId="0" xfId="0" applyFont="1" applyBorder="1" applyAlignment="1"/>
    <xf numFmtId="0" fontId="10" fillId="0" borderId="0" xfId="0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11" fillId="0" borderId="0" xfId="0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/>
    <xf numFmtId="1" fontId="3" fillId="0" borderId="0" xfId="0" applyNumberFormat="1" applyFont="1"/>
    <xf numFmtId="2" fontId="9" fillId="0" borderId="1" xfId="0" applyNumberFormat="1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wrapText="1"/>
    </xf>
    <xf numFmtId="0" fontId="9" fillId="0" borderId="0" xfId="0" applyFont="1" applyFill="1"/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1" fontId="9" fillId="0" borderId="5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" fontId="9" fillId="0" borderId="0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2" fontId="1" fillId="0" borderId="0" xfId="0" applyNumberFormat="1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wrapText="1"/>
    </xf>
    <xf numFmtId="1" fontId="9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2" fontId="7" fillId="0" borderId="1" xfId="0" quotePrefix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" fontId="9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3" xfId="0" quotePrefix="1" applyFont="1" applyBorder="1" applyAlignment="1">
      <alignment horizontal="center" vertical="center" wrapText="1"/>
    </xf>
    <xf numFmtId="2" fontId="7" fillId="0" borderId="3" xfId="0" quotePrefix="1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/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2" fontId="4" fillId="0" borderId="3" xfId="0" quotePrefix="1" applyNumberFormat="1" applyFont="1" applyBorder="1" applyAlignment="1">
      <alignment horizontal="center" vertical="center" wrapText="1"/>
    </xf>
    <xf numFmtId="2" fontId="4" fillId="0" borderId="6" xfId="0" quotePrefix="1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8"/>
  <sheetViews>
    <sheetView tabSelected="1" view="pageBreakPreview" topLeftCell="A28" zoomScale="75" zoomScaleNormal="75" zoomScaleSheetLayoutView="75" workbookViewId="0">
      <selection activeCell="M24" sqref="M24"/>
    </sheetView>
  </sheetViews>
  <sheetFormatPr defaultRowHeight="18.75" x14ac:dyDescent="0.3"/>
  <cols>
    <col min="1" max="1" width="11.85546875" style="1" customWidth="1"/>
    <col min="2" max="2" width="9.140625" style="1"/>
    <col min="3" max="3" width="7.85546875" style="2" customWidth="1"/>
    <col min="4" max="4" width="31.42578125" style="94" customWidth="1"/>
    <col min="5" max="5" width="48.85546875" style="2" customWidth="1"/>
    <col min="6" max="6" width="16.5703125" style="95" customWidth="1"/>
    <col min="7" max="8" width="14" style="2" customWidth="1"/>
    <col min="9" max="9" width="9.42578125" style="14" customWidth="1"/>
    <col min="10" max="10" width="11.140625" style="1" customWidth="1"/>
    <col min="11" max="11" width="9.42578125" style="1" customWidth="1"/>
    <col min="12" max="12" width="14.140625" style="1" customWidth="1"/>
    <col min="13" max="13" width="13.5703125" style="2" customWidth="1"/>
    <col min="14" max="14" width="0.42578125" style="97" hidden="1" customWidth="1"/>
    <col min="15" max="16" width="9.140625" style="1" hidden="1" customWidth="1"/>
    <col min="17" max="17" width="14.85546875" style="1" customWidth="1"/>
    <col min="18" max="16384" width="9.140625" style="1"/>
  </cols>
  <sheetData>
    <row r="1" spans="1:17" x14ac:dyDescent="0.3">
      <c r="C1" s="55"/>
      <c r="D1" s="57"/>
      <c r="E1" s="55"/>
      <c r="F1" s="58"/>
      <c r="G1" s="55" t="s">
        <v>36</v>
      </c>
      <c r="H1" s="55"/>
      <c r="I1" s="60" t="s">
        <v>41</v>
      </c>
      <c r="J1" s="59"/>
      <c r="K1" s="59"/>
      <c r="L1" s="59"/>
      <c r="M1" s="60"/>
      <c r="N1" s="61"/>
      <c r="O1" s="56"/>
    </row>
    <row r="2" spans="1:17" ht="18.75" customHeight="1" x14ac:dyDescent="0.3">
      <c r="C2" s="55"/>
      <c r="D2" s="57"/>
      <c r="E2" s="55"/>
      <c r="F2" s="58"/>
      <c r="G2" s="144" t="s">
        <v>75</v>
      </c>
      <c r="H2" s="145"/>
      <c r="I2" s="145"/>
      <c r="J2" s="62"/>
      <c r="K2" s="62"/>
      <c r="L2" s="62"/>
      <c r="M2" s="62"/>
      <c r="N2" s="61"/>
      <c r="O2" s="56"/>
    </row>
    <row r="3" spans="1:17" ht="52.5" customHeight="1" x14ac:dyDescent="0.3">
      <c r="C3" s="55"/>
      <c r="D3" s="57"/>
      <c r="E3" s="63"/>
      <c r="F3" s="64"/>
      <c r="G3" s="145"/>
      <c r="H3" s="145"/>
      <c r="I3" s="145"/>
      <c r="J3" s="62"/>
      <c r="K3" s="62"/>
      <c r="L3" s="62"/>
      <c r="M3" s="62"/>
      <c r="N3" s="61"/>
      <c r="O3" s="56"/>
    </row>
    <row r="4" spans="1:17" ht="30" customHeight="1" x14ac:dyDescent="0.3">
      <c r="C4" s="63"/>
      <c r="D4" s="153" t="s">
        <v>42</v>
      </c>
      <c r="E4" s="154"/>
      <c r="F4" s="154"/>
      <c r="G4" s="154"/>
      <c r="H4" s="65"/>
      <c r="I4" s="60"/>
      <c r="J4" s="59"/>
      <c r="K4" s="59"/>
      <c r="L4" s="59"/>
      <c r="M4" s="60"/>
      <c r="N4" s="61"/>
      <c r="O4" s="56"/>
    </row>
    <row r="5" spans="1:17" x14ac:dyDescent="0.3">
      <c r="C5" s="63"/>
      <c r="D5" s="57"/>
      <c r="E5" s="66"/>
      <c r="F5" s="67"/>
      <c r="G5" s="55"/>
      <c r="H5" s="55"/>
      <c r="I5" s="60"/>
      <c r="J5" s="59"/>
      <c r="K5" s="59"/>
      <c r="L5" s="59"/>
      <c r="M5" s="60"/>
      <c r="N5" s="61"/>
      <c r="O5" s="56"/>
    </row>
    <row r="6" spans="1:17" ht="139.5" customHeight="1" x14ac:dyDescent="0.2">
      <c r="A6" s="152" t="s">
        <v>12</v>
      </c>
      <c r="B6" s="152" t="s">
        <v>13</v>
      </c>
      <c r="C6" s="155" t="s">
        <v>14</v>
      </c>
      <c r="D6" s="155" t="s">
        <v>5</v>
      </c>
      <c r="E6" s="139" t="s">
        <v>44</v>
      </c>
      <c r="F6" s="140" t="s">
        <v>37</v>
      </c>
      <c r="G6" s="139" t="s">
        <v>39</v>
      </c>
      <c r="H6" s="142" t="s">
        <v>40</v>
      </c>
      <c r="I6" s="139" t="s">
        <v>0</v>
      </c>
      <c r="J6" s="69"/>
      <c r="K6" s="69"/>
      <c r="L6" s="138"/>
      <c r="M6" s="138"/>
      <c r="N6" s="70"/>
      <c r="O6" s="56"/>
    </row>
    <row r="7" spans="1:17" ht="63" customHeight="1" x14ac:dyDescent="0.2">
      <c r="A7" s="152"/>
      <c r="B7" s="152"/>
      <c r="C7" s="157"/>
      <c r="D7" s="156"/>
      <c r="E7" s="139"/>
      <c r="F7" s="141"/>
      <c r="G7" s="139"/>
      <c r="H7" s="143"/>
      <c r="I7" s="139"/>
      <c r="J7" s="69"/>
      <c r="K7" s="69"/>
      <c r="L7" s="138"/>
      <c r="M7" s="138"/>
      <c r="N7" s="70" t="s">
        <v>3</v>
      </c>
      <c r="O7" s="56"/>
    </row>
    <row r="8" spans="1:17" ht="24.75" customHeight="1" x14ac:dyDescent="0.25">
      <c r="A8" s="7" t="s">
        <v>8</v>
      </c>
      <c r="B8" s="72"/>
      <c r="C8" s="71"/>
      <c r="D8" s="8" t="s">
        <v>6</v>
      </c>
      <c r="E8" s="68"/>
      <c r="F8" s="73"/>
      <c r="G8" s="9">
        <f>G9</f>
        <v>26947016</v>
      </c>
      <c r="H8" s="44">
        <f>H9</f>
        <v>12115318</v>
      </c>
      <c r="I8" s="9"/>
      <c r="J8" s="49"/>
      <c r="K8" s="49"/>
      <c r="L8" s="49"/>
      <c r="M8" s="50"/>
      <c r="N8" s="47" t="e">
        <f>N9</f>
        <v>#REF!</v>
      </c>
      <c r="O8" s="56"/>
      <c r="Q8" s="74"/>
    </row>
    <row r="9" spans="1:17" ht="18" customHeight="1" x14ac:dyDescent="0.3">
      <c r="A9" s="7" t="s">
        <v>9</v>
      </c>
      <c r="B9" s="72"/>
      <c r="C9" s="71"/>
      <c r="D9" s="8" t="s">
        <v>10</v>
      </c>
      <c r="E9" s="68"/>
      <c r="F9" s="73"/>
      <c r="G9" s="9">
        <f>SUM(G10:G22)</f>
        <v>26947016</v>
      </c>
      <c r="H9" s="9">
        <f>SUM(H10:H22)</f>
        <v>12115318</v>
      </c>
      <c r="I9" s="9"/>
      <c r="J9" s="49">
        <f>SUM(H10:H18)</f>
        <v>9813678</v>
      </c>
      <c r="K9" s="49"/>
      <c r="L9" s="49"/>
      <c r="M9" s="49"/>
      <c r="N9" s="47" t="e">
        <f>SUM(N14:N18)+#REF!+N21</f>
        <v>#REF!</v>
      </c>
      <c r="O9" s="9" t="e">
        <f>SUM(O14:O18)+#REF!+O21</f>
        <v>#REF!</v>
      </c>
      <c r="P9" s="9" t="e">
        <f>SUM(P14:P18)+#REF!+P21</f>
        <v>#REF!</v>
      </c>
      <c r="Q9" s="75">
        <f>SUM(M14:M18)</f>
        <v>0</v>
      </c>
    </row>
    <row r="10" spans="1:17" ht="48" x14ac:dyDescent="0.3">
      <c r="A10" s="135" t="s">
        <v>4</v>
      </c>
      <c r="B10" s="132">
        <v>7310</v>
      </c>
      <c r="C10" s="129" t="s">
        <v>7</v>
      </c>
      <c r="D10" s="76" t="s">
        <v>11</v>
      </c>
      <c r="E10" s="102" t="s">
        <v>51</v>
      </c>
      <c r="F10" s="106">
        <v>2019</v>
      </c>
      <c r="G10" s="104">
        <v>1015664</v>
      </c>
      <c r="H10" s="105">
        <v>842034</v>
      </c>
      <c r="I10" s="115">
        <v>0.01</v>
      </c>
      <c r="J10" s="49"/>
      <c r="K10" s="49"/>
      <c r="L10" s="49"/>
      <c r="M10" s="49"/>
      <c r="N10" s="47"/>
      <c r="O10" s="49"/>
      <c r="P10" s="49"/>
      <c r="Q10" s="75"/>
    </row>
    <row r="11" spans="1:17" ht="63.75" x14ac:dyDescent="0.3">
      <c r="A11" s="136"/>
      <c r="B11" s="133"/>
      <c r="C11" s="130"/>
      <c r="D11" s="76" t="s">
        <v>11</v>
      </c>
      <c r="E11" s="118" t="s">
        <v>59</v>
      </c>
      <c r="F11" s="106" t="s">
        <v>56</v>
      </c>
      <c r="G11" s="114">
        <v>437861</v>
      </c>
      <c r="H11" s="114">
        <v>437861</v>
      </c>
      <c r="I11" s="115">
        <v>0</v>
      </c>
      <c r="J11" s="49"/>
      <c r="K11" s="49"/>
      <c r="L11" s="49"/>
      <c r="M11" s="49"/>
      <c r="N11" s="47"/>
      <c r="O11" s="49"/>
      <c r="P11" s="49"/>
      <c r="Q11" s="75"/>
    </row>
    <row r="12" spans="1:17" ht="79.5" x14ac:dyDescent="0.3">
      <c r="A12" s="136"/>
      <c r="B12" s="133"/>
      <c r="C12" s="130"/>
      <c r="D12" s="76" t="s">
        <v>11</v>
      </c>
      <c r="E12" s="6" t="s">
        <v>57</v>
      </c>
      <c r="F12" s="106" t="s">
        <v>56</v>
      </c>
      <c r="G12" s="113">
        <v>164984</v>
      </c>
      <c r="H12" s="113">
        <v>164984</v>
      </c>
      <c r="I12" s="115">
        <v>0</v>
      </c>
      <c r="J12" s="49"/>
      <c r="K12" s="49"/>
      <c r="L12" s="49"/>
      <c r="M12" s="49"/>
      <c r="N12" s="47"/>
      <c r="O12" s="49"/>
      <c r="P12" s="49"/>
      <c r="Q12" s="75"/>
    </row>
    <row r="13" spans="1:17" ht="63.75" x14ac:dyDescent="0.3">
      <c r="A13" s="137"/>
      <c r="B13" s="134"/>
      <c r="C13" s="131"/>
      <c r="D13" s="76" t="s">
        <v>11</v>
      </c>
      <c r="E13" s="103" t="s">
        <v>52</v>
      </c>
      <c r="F13" s="106">
        <v>2019</v>
      </c>
      <c r="G13" s="104">
        <v>5000</v>
      </c>
      <c r="H13" s="105">
        <v>5000</v>
      </c>
      <c r="I13" s="115">
        <v>0</v>
      </c>
      <c r="J13" s="49"/>
      <c r="K13" s="49"/>
      <c r="L13" s="49"/>
      <c r="M13" s="49"/>
      <c r="N13" s="47"/>
      <c r="O13" s="49"/>
      <c r="P13" s="49"/>
      <c r="Q13" s="75"/>
    </row>
    <row r="14" spans="1:17" ht="40.5" customHeight="1" x14ac:dyDescent="0.25">
      <c r="A14" s="137"/>
      <c r="B14" s="134"/>
      <c r="C14" s="131"/>
      <c r="D14" s="76" t="s">
        <v>11</v>
      </c>
      <c r="E14" s="77" t="s">
        <v>29</v>
      </c>
      <c r="F14" s="78">
        <v>2019</v>
      </c>
      <c r="G14" s="79">
        <v>13517836</v>
      </c>
      <c r="H14" s="98">
        <v>7243650</v>
      </c>
      <c r="I14" s="121">
        <v>48.1</v>
      </c>
      <c r="J14" s="80"/>
      <c r="K14" s="80"/>
      <c r="L14" s="81"/>
      <c r="M14" s="82"/>
      <c r="N14" s="83">
        <v>25400</v>
      </c>
      <c r="O14" s="84"/>
      <c r="Q14" s="74"/>
    </row>
    <row r="15" spans="1:17" ht="67.5" customHeight="1" x14ac:dyDescent="0.25">
      <c r="A15" s="137"/>
      <c r="B15" s="134"/>
      <c r="C15" s="131"/>
      <c r="D15" s="76" t="s">
        <v>11</v>
      </c>
      <c r="E15" s="85" t="s">
        <v>30</v>
      </c>
      <c r="F15" s="78" t="s">
        <v>45</v>
      </c>
      <c r="G15" s="79">
        <v>1040752</v>
      </c>
      <c r="H15" s="98">
        <v>663260</v>
      </c>
      <c r="I15" s="121">
        <f>SUM(L15)/G15*100</f>
        <v>0</v>
      </c>
      <c r="J15" s="80"/>
      <c r="K15" s="80"/>
      <c r="L15" s="81"/>
      <c r="M15" s="82"/>
      <c r="N15" s="83"/>
      <c r="O15" s="84"/>
      <c r="Q15" s="74"/>
    </row>
    <row r="16" spans="1:17" ht="31.5" x14ac:dyDescent="0.25">
      <c r="A16" s="137"/>
      <c r="B16" s="134"/>
      <c r="C16" s="131"/>
      <c r="D16" s="76" t="s">
        <v>11</v>
      </c>
      <c r="E16" s="117" t="s">
        <v>58</v>
      </c>
      <c r="F16" s="78">
        <v>2019</v>
      </c>
      <c r="G16" s="79">
        <v>298592</v>
      </c>
      <c r="H16" s="98">
        <v>298592</v>
      </c>
      <c r="I16" s="121">
        <v>0</v>
      </c>
      <c r="J16" s="80"/>
      <c r="K16" s="80"/>
      <c r="L16" s="81"/>
      <c r="M16" s="82"/>
      <c r="N16" s="83"/>
      <c r="O16" s="84"/>
      <c r="Q16" s="74"/>
    </row>
    <row r="17" spans="1:17" ht="47.25" x14ac:dyDescent="0.25">
      <c r="A17" s="137"/>
      <c r="B17" s="134"/>
      <c r="C17" s="131"/>
      <c r="D17" s="76" t="s">
        <v>11</v>
      </c>
      <c r="E17" s="117" t="s">
        <v>74</v>
      </c>
      <c r="F17" s="78">
        <v>2019</v>
      </c>
      <c r="G17" s="98">
        <v>122730</v>
      </c>
      <c r="H17" s="98">
        <v>122730</v>
      </c>
      <c r="I17" s="121">
        <v>0</v>
      </c>
      <c r="J17" s="80"/>
      <c r="K17" s="80"/>
      <c r="L17" s="81"/>
      <c r="M17" s="82"/>
      <c r="N17" s="83"/>
      <c r="O17" s="84"/>
      <c r="Q17" s="74"/>
    </row>
    <row r="18" spans="1:17" ht="78.75" x14ac:dyDescent="0.25">
      <c r="A18" s="137"/>
      <c r="B18" s="134"/>
      <c r="C18" s="131"/>
      <c r="D18" s="76" t="s">
        <v>11</v>
      </c>
      <c r="E18" s="126" t="s">
        <v>70</v>
      </c>
      <c r="F18" s="78">
        <v>2019</v>
      </c>
      <c r="G18" s="79">
        <v>35567</v>
      </c>
      <c r="H18" s="98">
        <v>35567</v>
      </c>
      <c r="I18" s="121">
        <v>0</v>
      </c>
      <c r="J18" s="80"/>
      <c r="K18" s="80"/>
      <c r="L18" s="81"/>
      <c r="M18" s="82"/>
      <c r="N18" s="83"/>
      <c r="O18" s="84"/>
      <c r="Q18" s="74"/>
    </row>
    <row r="19" spans="1:17" ht="75" x14ac:dyDescent="0.25">
      <c r="A19" s="100" t="s">
        <v>46</v>
      </c>
      <c r="B19" s="100" t="s">
        <v>47</v>
      </c>
      <c r="C19" s="101" t="s">
        <v>19</v>
      </c>
      <c r="D19" s="27" t="s">
        <v>48</v>
      </c>
      <c r="E19" s="99" t="s">
        <v>50</v>
      </c>
      <c r="F19" s="41" t="s">
        <v>49</v>
      </c>
      <c r="G19" s="109">
        <v>7888973</v>
      </c>
      <c r="H19" s="96">
        <v>104466</v>
      </c>
      <c r="I19" s="121">
        <v>0</v>
      </c>
      <c r="J19" s="80"/>
      <c r="K19" s="80"/>
      <c r="L19" s="86"/>
      <c r="M19" s="87"/>
      <c r="N19" s="88"/>
      <c r="O19" s="84"/>
      <c r="Q19" s="31"/>
    </row>
    <row r="20" spans="1:17" ht="99.75" customHeight="1" x14ac:dyDescent="0.25">
      <c r="A20" s="135" t="s">
        <v>26</v>
      </c>
      <c r="B20" s="132">
        <v>7330</v>
      </c>
      <c r="C20" s="160" t="s">
        <v>19</v>
      </c>
      <c r="D20" s="111" t="s">
        <v>27</v>
      </c>
      <c r="E20" s="116" t="s">
        <v>73</v>
      </c>
      <c r="F20" s="41">
        <v>2019</v>
      </c>
      <c r="G20" s="109">
        <v>87486</v>
      </c>
      <c r="H20" s="96">
        <v>87486</v>
      </c>
      <c r="I20" s="121">
        <v>0</v>
      </c>
      <c r="J20" s="80"/>
      <c r="K20" s="80"/>
      <c r="L20" s="86"/>
      <c r="M20" s="87"/>
      <c r="N20" s="88"/>
      <c r="O20" s="84"/>
      <c r="Q20" s="31"/>
    </row>
    <row r="21" spans="1:17" ht="79.5" customHeight="1" x14ac:dyDescent="0.25">
      <c r="A21" s="158"/>
      <c r="B21" s="159"/>
      <c r="C21" s="159"/>
      <c r="D21" s="111" t="s">
        <v>27</v>
      </c>
      <c r="E21" s="32" t="s">
        <v>28</v>
      </c>
      <c r="F21" s="42" t="s">
        <v>45</v>
      </c>
      <c r="G21" s="109">
        <v>2038950</v>
      </c>
      <c r="H21" s="110">
        <v>2000000</v>
      </c>
      <c r="I21" s="122">
        <v>0</v>
      </c>
      <c r="J21" s="51"/>
      <c r="K21" s="51"/>
      <c r="L21" s="52"/>
      <c r="M21" s="53"/>
      <c r="N21" s="88"/>
      <c r="O21" s="84"/>
    </row>
    <row r="22" spans="1:17" ht="51.75" customHeight="1" x14ac:dyDescent="0.25">
      <c r="A22" s="127" t="s">
        <v>61</v>
      </c>
      <c r="B22" s="127" t="s">
        <v>62</v>
      </c>
      <c r="C22" s="128" t="s">
        <v>63</v>
      </c>
      <c r="D22" s="27" t="s">
        <v>64</v>
      </c>
      <c r="E22" s="125" t="s">
        <v>65</v>
      </c>
      <c r="F22" s="123" t="s">
        <v>45</v>
      </c>
      <c r="G22" s="109">
        <v>292621</v>
      </c>
      <c r="H22" s="110">
        <v>109688</v>
      </c>
      <c r="I22" s="122">
        <v>0</v>
      </c>
      <c r="J22" s="51"/>
      <c r="K22" s="51"/>
      <c r="L22" s="52"/>
      <c r="M22" s="53"/>
      <c r="N22" s="88"/>
      <c r="O22" s="84"/>
    </row>
    <row r="23" spans="1:17" ht="63.75" customHeight="1" x14ac:dyDescent="0.25">
      <c r="A23" s="7" t="s">
        <v>21</v>
      </c>
      <c r="B23" s="25"/>
      <c r="C23" s="26"/>
      <c r="D23" s="8" t="s">
        <v>35</v>
      </c>
      <c r="E23" s="89"/>
      <c r="F23" s="78"/>
      <c r="G23" s="29">
        <f>G24</f>
        <v>452560</v>
      </c>
      <c r="H23" s="45">
        <f>H24</f>
        <v>452560</v>
      </c>
      <c r="I23" s="121"/>
      <c r="J23" s="80"/>
      <c r="K23" s="80"/>
      <c r="L23" s="53"/>
      <c r="M23" s="53"/>
      <c r="N23" s="88"/>
      <c r="O23" s="84"/>
    </row>
    <row r="24" spans="1:17" ht="63.75" customHeight="1" x14ac:dyDescent="0.25">
      <c r="A24" s="7" t="s">
        <v>22</v>
      </c>
      <c r="B24" s="25"/>
      <c r="C24" s="26"/>
      <c r="D24" s="8" t="s">
        <v>35</v>
      </c>
      <c r="E24" s="89"/>
      <c r="F24" s="78"/>
      <c r="G24" s="45">
        <f>SUM(G25:G28)</f>
        <v>452560</v>
      </c>
      <c r="H24" s="45">
        <f>SUM(H25:H28)</f>
        <v>452560</v>
      </c>
      <c r="I24" s="29"/>
      <c r="J24" s="53"/>
      <c r="K24" s="53"/>
      <c r="L24" s="53"/>
      <c r="M24" s="53"/>
      <c r="N24" s="90">
        <f>SUM(N27:N27)</f>
        <v>0</v>
      </c>
      <c r="O24" s="91">
        <f>SUM(O27:O27)</f>
        <v>0</v>
      </c>
      <c r="P24" s="91">
        <f>SUM(P27:P27)</f>
        <v>0</v>
      </c>
    </row>
    <row r="25" spans="1:17" ht="47.25" x14ac:dyDescent="0.25">
      <c r="A25" s="161" t="s">
        <v>23</v>
      </c>
      <c r="B25" s="161" t="s">
        <v>24</v>
      </c>
      <c r="C25" s="163" t="s">
        <v>19</v>
      </c>
      <c r="D25" s="27" t="s">
        <v>25</v>
      </c>
      <c r="E25" s="120" t="s">
        <v>60</v>
      </c>
      <c r="F25" s="78">
        <v>2019</v>
      </c>
      <c r="G25" s="109">
        <v>100000</v>
      </c>
      <c r="H25" s="110">
        <v>100000</v>
      </c>
      <c r="I25" s="108">
        <v>0</v>
      </c>
      <c r="J25" s="53"/>
      <c r="K25" s="53"/>
      <c r="L25" s="53"/>
      <c r="M25" s="53"/>
      <c r="N25" s="119"/>
      <c r="O25" s="119"/>
      <c r="P25" s="119"/>
    </row>
    <row r="26" spans="1:17" ht="31.5" x14ac:dyDescent="0.25">
      <c r="A26" s="162"/>
      <c r="B26" s="162"/>
      <c r="C26" s="164"/>
      <c r="D26" s="27" t="s">
        <v>25</v>
      </c>
      <c r="E26" s="120" t="s">
        <v>72</v>
      </c>
      <c r="F26" s="78">
        <v>2019</v>
      </c>
      <c r="G26" s="109">
        <v>261173</v>
      </c>
      <c r="H26" s="110">
        <v>261173</v>
      </c>
      <c r="I26" s="108">
        <v>0</v>
      </c>
      <c r="J26" s="53"/>
      <c r="K26" s="53"/>
      <c r="L26" s="53"/>
      <c r="M26" s="53"/>
      <c r="N26" s="119"/>
      <c r="O26" s="119"/>
      <c r="P26" s="119"/>
    </row>
    <row r="27" spans="1:17" ht="41.25" customHeight="1" x14ac:dyDescent="0.25">
      <c r="A27" s="158"/>
      <c r="B27" s="158"/>
      <c r="C27" s="158"/>
      <c r="D27" s="27" t="s">
        <v>25</v>
      </c>
      <c r="E27" s="35" t="s">
        <v>31</v>
      </c>
      <c r="F27" s="41">
        <v>2019</v>
      </c>
      <c r="G27" s="79">
        <v>70000</v>
      </c>
      <c r="H27" s="79">
        <v>70000</v>
      </c>
      <c r="I27" s="121">
        <f>SUM(L27)/G27*100</f>
        <v>0</v>
      </c>
      <c r="J27" s="80">
        <f>SUM(H25:H27)</f>
        <v>431173</v>
      </c>
      <c r="K27" s="80"/>
      <c r="L27" s="81"/>
      <c r="M27" s="82"/>
      <c r="N27" s="88"/>
      <c r="O27" s="84"/>
    </row>
    <row r="28" spans="1:17" ht="41.25" customHeight="1" x14ac:dyDescent="0.25">
      <c r="A28" s="124" t="s">
        <v>67</v>
      </c>
      <c r="B28" s="124" t="s">
        <v>68</v>
      </c>
      <c r="C28" s="124" t="s">
        <v>19</v>
      </c>
      <c r="D28" s="27" t="s">
        <v>69</v>
      </c>
      <c r="E28" s="34" t="s">
        <v>71</v>
      </c>
      <c r="F28" s="41">
        <v>2019</v>
      </c>
      <c r="G28" s="79">
        <v>21387</v>
      </c>
      <c r="H28" s="79">
        <v>21387</v>
      </c>
      <c r="I28" s="121">
        <v>0</v>
      </c>
      <c r="J28" s="80"/>
      <c r="K28" s="80"/>
      <c r="L28" s="81"/>
      <c r="M28" s="82"/>
      <c r="N28" s="88"/>
      <c r="O28" s="84"/>
    </row>
    <row r="29" spans="1:17" ht="63.75" customHeight="1" x14ac:dyDescent="0.25">
      <c r="A29" s="7" t="s">
        <v>15</v>
      </c>
      <c r="B29" s="38"/>
      <c r="C29" s="37"/>
      <c r="D29" s="8" t="s">
        <v>17</v>
      </c>
      <c r="E29" s="24"/>
      <c r="F29" s="9"/>
      <c r="G29" s="29">
        <f>G30</f>
        <v>11664531</v>
      </c>
      <c r="H29" s="29">
        <f>H30</f>
        <v>6159082</v>
      </c>
      <c r="I29" s="29"/>
      <c r="J29" s="53"/>
      <c r="K29" s="53"/>
      <c r="L29" s="53"/>
      <c r="M29" s="53"/>
      <c r="N29" s="88"/>
      <c r="O29" s="84"/>
    </row>
    <row r="30" spans="1:17" ht="63.75" customHeight="1" x14ac:dyDescent="0.25">
      <c r="A30" s="7" t="s">
        <v>16</v>
      </c>
      <c r="B30" s="22"/>
      <c r="C30" s="23"/>
      <c r="D30" s="8" t="s">
        <v>17</v>
      </c>
      <c r="E30" s="24"/>
      <c r="F30" s="9"/>
      <c r="G30" s="29">
        <f>SUM(G31:G37)</f>
        <v>11664531</v>
      </c>
      <c r="H30" s="45">
        <f>SUM(H31:H37)</f>
        <v>6159082</v>
      </c>
      <c r="I30" s="29"/>
      <c r="J30" s="53"/>
      <c r="K30" s="53"/>
      <c r="L30" s="53"/>
      <c r="M30" s="53"/>
      <c r="N30" s="88"/>
      <c r="O30" s="84"/>
    </row>
    <row r="31" spans="1:17" ht="42" customHeight="1" x14ac:dyDescent="0.25">
      <c r="A31" s="135" t="s">
        <v>18</v>
      </c>
      <c r="B31" s="132">
        <v>7310</v>
      </c>
      <c r="C31" s="146" t="s">
        <v>19</v>
      </c>
      <c r="D31" s="112" t="s">
        <v>11</v>
      </c>
      <c r="E31" s="36" t="s">
        <v>32</v>
      </c>
      <c r="F31" s="41" t="s">
        <v>38</v>
      </c>
      <c r="G31" s="79">
        <v>1422212</v>
      </c>
      <c r="H31" s="98">
        <v>792487</v>
      </c>
      <c r="I31" s="121">
        <v>30.1</v>
      </c>
      <c r="J31" s="80"/>
      <c r="K31" s="80"/>
      <c r="L31" s="82"/>
      <c r="M31" s="82"/>
      <c r="N31" s="88"/>
      <c r="O31" s="84"/>
    </row>
    <row r="32" spans="1:17" ht="43.5" customHeight="1" x14ac:dyDescent="0.25">
      <c r="A32" s="136"/>
      <c r="B32" s="133"/>
      <c r="C32" s="147"/>
      <c r="D32" s="112" t="s">
        <v>11</v>
      </c>
      <c r="E32" s="36" t="s">
        <v>53</v>
      </c>
      <c r="F32" s="41" t="s">
        <v>38</v>
      </c>
      <c r="G32" s="79">
        <v>1352846</v>
      </c>
      <c r="H32" s="98">
        <v>710230</v>
      </c>
      <c r="I32" s="121">
        <v>23.6</v>
      </c>
      <c r="J32" s="80"/>
      <c r="K32" s="80"/>
      <c r="L32" s="82"/>
      <c r="M32" s="82"/>
      <c r="N32" s="88"/>
      <c r="O32" s="84"/>
    </row>
    <row r="33" spans="1:16" ht="126" x14ac:dyDescent="0.25">
      <c r="A33" s="136"/>
      <c r="B33" s="133"/>
      <c r="C33" s="147"/>
      <c r="D33" s="28" t="s">
        <v>11</v>
      </c>
      <c r="E33" s="107" t="s">
        <v>54</v>
      </c>
      <c r="F33" s="41" t="s">
        <v>55</v>
      </c>
      <c r="G33" s="108">
        <v>1055033</v>
      </c>
      <c r="H33" s="98">
        <v>338104</v>
      </c>
      <c r="I33" s="121">
        <v>60.3</v>
      </c>
      <c r="J33" s="80"/>
      <c r="K33" s="80"/>
      <c r="L33" s="82"/>
      <c r="M33" s="82"/>
      <c r="N33" s="88"/>
      <c r="O33" s="84"/>
    </row>
    <row r="34" spans="1:16" ht="47.25" x14ac:dyDescent="0.25">
      <c r="A34" s="150"/>
      <c r="B34" s="148"/>
      <c r="C34" s="148"/>
      <c r="D34" s="28" t="s">
        <v>11</v>
      </c>
      <c r="E34" s="33" t="s">
        <v>33</v>
      </c>
      <c r="F34" s="41" t="s">
        <v>38</v>
      </c>
      <c r="G34" s="79">
        <v>1133094</v>
      </c>
      <c r="H34" s="98">
        <v>1025050</v>
      </c>
      <c r="I34" s="121">
        <v>0</v>
      </c>
      <c r="J34" s="80"/>
      <c r="K34" s="80"/>
      <c r="L34" s="82"/>
      <c r="M34" s="82"/>
      <c r="N34" s="88"/>
      <c r="O34" s="84"/>
    </row>
    <row r="35" spans="1:16" ht="47.25" x14ac:dyDescent="0.25">
      <c r="A35" s="150"/>
      <c r="B35" s="148"/>
      <c r="C35" s="148"/>
      <c r="D35" s="28" t="s">
        <v>11</v>
      </c>
      <c r="E35" s="35" t="s">
        <v>34</v>
      </c>
      <c r="F35" s="41">
        <v>2019</v>
      </c>
      <c r="G35" s="79">
        <v>1313406</v>
      </c>
      <c r="H35" s="98">
        <v>1151241</v>
      </c>
      <c r="I35" s="121">
        <v>0</v>
      </c>
      <c r="J35" s="80"/>
      <c r="K35" s="80"/>
      <c r="L35" s="92"/>
      <c r="M35" s="82"/>
      <c r="N35" s="88"/>
      <c r="O35" s="84"/>
    </row>
    <row r="36" spans="1:16" ht="54" customHeight="1" x14ac:dyDescent="0.25">
      <c r="A36" s="150"/>
      <c r="B36" s="148"/>
      <c r="C36" s="148"/>
      <c r="D36" s="28" t="s">
        <v>11</v>
      </c>
      <c r="E36" s="34" t="s">
        <v>66</v>
      </c>
      <c r="F36" s="41" t="s">
        <v>38</v>
      </c>
      <c r="G36" s="79">
        <v>4932320</v>
      </c>
      <c r="H36" s="98">
        <v>2000000</v>
      </c>
      <c r="I36" s="121">
        <v>59.5</v>
      </c>
      <c r="J36" s="80"/>
      <c r="K36" s="80"/>
      <c r="L36" s="92"/>
      <c r="M36" s="82"/>
      <c r="N36" s="88"/>
      <c r="O36" s="84"/>
    </row>
    <row r="37" spans="1:16" ht="47.25" x14ac:dyDescent="0.25">
      <c r="A37" s="151"/>
      <c r="B37" s="149"/>
      <c r="C37" s="149"/>
      <c r="D37" s="28" t="s">
        <v>11</v>
      </c>
      <c r="E37" s="93" t="s">
        <v>43</v>
      </c>
      <c r="F37" s="41" t="s">
        <v>38</v>
      </c>
      <c r="G37" s="79">
        <v>455620</v>
      </c>
      <c r="H37" s="98">
        <v>141970</v>
      </c>
      <c r="I37" s="121">
        <v>68.8</v>
      </c>
      <c r="J37" s="80"/>
      <c r="K37" s="80"/>
      <c r="L37" s="92"/>
      <c r="M37" s="82"/>
      <c r="N37" s="88"/>
      <c r="O37" s="84"/>
    </row>
    <row r="38" spans="1:16" x14ac:dyDescent="0.3">
      <c r="A38" s="20" t="s">
        <v>1</v>
      </c>
      <c r="B38" s="11"/>
      <c r="C38" s="12"/>
      <c r="D38" s="13"/>
      <c r="E38" s="14"/>
      <c r="F38" s="39"/>
      <c r="G38" s="30">
        <f>G8+G29+G23</f>
        <v>39064107</v>
      </c>
      <c r="H38" s="46">
        <f>H8+H29+H23</f>
        <v>18726960</v>
      </c>
      <c r="I38" s="30"/>
      <c r="J38" s="54"/>
      <c r="K38" s="54"/>
      <c r="L38" s="54"/>
      <c r="M38" s="54"/>
      <c r="N38" s="48" t="e">
        <f>N8+N29</f>
        <v>#REF!</v>
      </c>
      <c r="O38" s="21">
        <f>O8+O29</f>
        <v>0</v>
      </c>
      <c r="P38" s="21">
        <f>P8+P29</f>
        <v>0</v>
      </c>
    </row>
    <row r="39" spans="1:16" x14ac:dyDescent="0.3">
      <c r="A39" s="15"/>
      <c r="B39" s="15"/>
      <c r="C39" s="10"/>
      <c r="D39" s="16"/>
      <c r="E39" s="17"/>
      <c r="F39" s="40"/>
      <c r="G39" s="18"/>
      <c r="H39" s="18"/>
      <c r="I39" s="18"/>
      <c r="J39" s="19"/>
      <c r="K39" s="19"/>
      <c r="L39" s="19"/>
      <c r="M39" s="18"/>
      <c r="N39" s="5"/>
      <c r="O39" s="4"/>
    </row>
    <row r="40" spans="1:16" ht="15.75" x14ac:dyDescent="0.25">
      <c r="C40" s="10"/>
      <c r="D40" s="6" t="s">
        <v>2</v>
      </c>
      <c r="F40" s="43" t="s">
        <v>20</v>
      </c>
      <c r="G40" s="3"/>
      <c r="H40" s="3"/>
      <c r="I40" s="18"/>
      <c r="J40" s="4"/>
      <c r="K40" s="4"/>
      <c r="L40" s="4"/>
      <c r="M40" s="3"/>
      <c r="N40" s="5"/>
      <c r="O40" s="4"/>
    </row>
    <row r="41" spans="1:16" x14ac:dyDescent="0.3">
      <c r="I41" s="17"/>
    </row>
    <row r="42" spans="1:16" x14ac:dyDescent="0.3">
      <c r="I42" s="17"/>
    </row>
    <row r="43" spans="1:16" x14ac:dyDescent="0.3">
      <c r="I43" s="17"/>
    </row>
    <row r="44" spans="1:16" x14ac:dyDescent="0.3">
      <c r="I44" s="17"/>
    </row>
    <row r="45" spans="1:16" x14ac:dyDescent="0.3">
      <c r="I45" s="17"/>
    </row>
    <row r="46" spans="1:16" x14ac:dyDescent="0.3">
      <c r="I46" s="17"/>
    </row>
    <row r="47" spans="1:16" x14ac:dyDescent="0.3">
      <c r="I47" s="17"/>
    </row>
    <row r="48" spans="1:16" x14ac:dyDescent="0.3">
      <c r="I48" s="17"/>
    </row>
    <row r="49" spans="9:9" x14ac:dyDescent="0.3">
      <c r="I49" s="17"/>
    </row>
    <row r="50" spans="9:9" x14ac:dyDescent="0.3">
      <c r="I50" s="17"/>
    </row>
    <row r="51" spans="9:9" x14ac:dyDescent="0.3">
      <c r="I51" s="17"/>
    </row>
    <row r="52" spans="9:9" x14ac:dyDescent="0.3">
      <c r="I52" s="17"/>
    </row>
    <row r="53" spans="9:9" x14ac:dyDescent="0.3">
      <c r="I53" s="17"/>
    </row>
    <row r="54" spans="9:9" x14ac:dyDescent="0.3">
      <c r="I54" s="17"/>
    </row>
    <row r="55" spans="9:9" x14ac:dyDescent="0.3">
      <c r="I55" s="17"/>
    </row>
    <row r="56" spans="9:9" x14ac:dyDescent="0.3">
      <c r="I56" s="17"/>
    </row>
    <row r="57" spans="9:9" x14ac:dyDescent="0.3">
      <c r="I57" s="17"/>
    </row>
    <row r="58" spans="9:9" x14ac:dyDescent="0.3">
      <c r="I58" s="17"/>
    </row>
    <row r="59" spans="9:9" x14ac:dyDescent="0.3">
      <c r="I59" s="17"/>
    </row>
    <row r="60" spans="9:9" x14ac:dyDescent="0.3">
      <c r="I60" s="17"/>
    </row>
    <row r="61" spans="9:9" x14ac:dyDescent="0.3">
      <c r="I61" s="17"/>
    </row>
    <row r="62" spans="9:9" x14ac:dyDescent="0.3">
      <c r="I62" s="17"/>
    </row>
    <row r="63" spans="9:9" x14ac:dyDescent="0.3">
      <c r="I63" s="17"/>
    </row>
    <row r="64" spans="9:9" x14ac:dyDescent="0.3">
      <c r="I64" s="17"/>
    </row>
    <row r="65" spans="9:9" x14ac:dyDescent="0.3">
      <c r="I65" s="17"/>
    </row>
    <row r="66" spans="9:9" x14ac:dyDescent="0.3">
      <c r="I66" s="17"/>
    </row>
    <row r="67" spans="9:9" x14ac:dyDescent="0.3">
      <c r="I67" s="17"/>
    </row>
    <row r="68" spans="9:9" x14ac:dyDescent="0.3">
      <c r="I68" s="17"/>
    </row>
    <row r="69" spans="9:9" x14ac:dyDescent="0.3">
      <c r="I69" s="17"/>
    </row>
    <row r="70" spans="9:9" x14ac:dyDescent="0.3">
      <c r="I70" s="17"/>
    </row>
    <row r="71" spans="9:9" x14ac:dyDescent="0.3">
      <c r="I71" s="17"/>
    </row>
    <row r="72" spans="9:9" x14ac:dyDescent="0.3">
      <c r="I72" s="17"/>
    </row>
    <row r="73" spans="9:9" x14ac:dyDescent="0.3">
      <c r="I73" s="17"/>
    </row>
    <row r="74" spans="9:9" x14ac:dyDescent="0.3">
      <c r="I74" s="17"/>
    </row>
    <row r="75" spans="9:9" x14ac:dyDescent="0.3">
      <c r="I75" s="17"/>
    </row>
    <row r="76" spans="9:9" x14ac:dyDescent="0.3">
      <c r="I76" s="17"/>
    </row>
    <row r="77" spans="9:9" x14ac:dyDescent="0.3">
      <c r="I77" s="17"/>
    </row>
    <row r="78" spans="9:9" x14ac:dyDescent="0.3">
      <c r="I78" s="17"/>
    </row>
    <row r="79" spans="9:9" x14ac:dyDescent="0.3">
      <c r="I79" s="17"/>
    </row>
    <row r="80" spans="9:9" x14ac:dyDescent="0.3">
      <c r="I80" s="17"/>
    </row>
    <row r="81" spans="9:9" x14ac:dyDescent="0.3">
      <c r="I81" s="17"/>
    </row>
    <row r="82" spans="9:9" x14ac:dyDescent="0.3">
      <c r="I82" s="17"/>
    </row>
    <row r="83" spans="9:9" x14ac:dyDescent="0.3">
      <c r="I83" s="17"/>
    </row>
    <row r="84" spans="9:9" x14ac:dyDescent="0.3">
      <c r="I84" s="17"/>
    </row>
    <row r="85" spans="9:9" x14ac:dyDescent="0.3">
      <c r="I85" s="17"/>
    </row>
    <row r="86" spans="9:9" x14ac:dyDescent="0.3">
      <c r="I86" s="17"/>
    </row>
    <row r="87" spans="9:9" x14ac:dyDescent="0.3">
      <c r="I87" s="17"/>
    </row>
    <row r="88" spans="9:9" x14ac:dyDescent="0.3">
      <c r="I88" s="17"/>
    </row>
    <row r="89" spans="9:9" x14ac:dyDescent="0.3">
      <c r="I89" s="17"/>
    </row>
    <row r="90" spans="9:9" x14ac:dyDescent="0.3">
      <c r="I90" s="17"/>
    </row>
    <row r="91" spans="9:9" x14ac:dyDescent="0.3">
      <c r="I91" s="17"/>
    </row>
    <row r="92" spans="9:9" x14ac:dyDescent="0.3">
      <c r="I92" s="17"/>
    </row>
    <row r="93" spans="9:9" x14ac:dyDescent="0.3">
      <c r="I93" s="17"/>
    </row>
    <row r="94" spans="9:9" x14ac:dyDescent="0.3">
      <c r="I94" s="17"/>
    </row>
    <row r="95" spans="9:9" x14ac:dyDescent="0.3">
      <c r="I95" s="17"/>
    </row>
    <row r="96" spans="9:9" x14ac:dyDescent="0.3">
      <c r="I96" s="17"/>
    </row>
    <row r="97" spans="9:9" x14ac:dyDescent="0.3">
      <c r="I97" s="17"/>
    </row>
    <row r="98" spans="9:9" x14ac:dyDescent="0.3">
      <c r="I98" s="17"/>
    </row>
    <row r="99" spans="9:9" x14ac:dyDescent="0.3">
      <c r="I99" s="17"/>
    </row>
    <row r="100" spans="9:9" x14ac:dyDescent="0.3">
      <c r="I100" s="17"/>
    </row>
    <row r="101" spans="9:9" x14ac:dyDescent="0.3">
      <c r="I101" s="17"/>
    </row>
    <row r="102" spans="9:9" x14ac:dyDescent="0.3">
      <c r="I102" s="17"/>
    </row>
    <row r="103" spans="9:9" x14ac:dyDescent="0.3">
      <c r="I103" s="17"/>
    </row>
    <row r="104" spans="9:9" x14ac:dyDescent="0.3">
      <c r="I104" s="17"/>
    </row>
    <row r="105" spans="9:9" x14ac:dyDescent="0.3">
      <c r="I105" s="17"/>
    </row>
    <row r="106" spans="9:9" x14ac:dyDescent="0.3">
      <c r="I106" s="17"/>
    </row>
    <row r="107" spans="9:9" x14ac:dyDescent="0.3">
      <c r="I107" s="17"/>
    </row>
    <row r="108" spans="9:9" x14ac:dyDescent="0.3">
      <c r="I108" s="17"/>
    </row>
    <row r="109" spans="9:9" x14ac:dyDescent="0.3">
      <c r="I109" s="17"/>
    </row>
    <row r="110" spans="9:9" x14ac:dyDescent="0.3">
      <c r="I110" s="17"/>
    </row>
    <row r="111" spans="9:9" x14ac:dyDescent="0.3">
      <c r="I111" s="17"/>
    </row>
    <row r="112" spans="9:9" x14ac:dyDescent="0.3">
      <c r="I112" s="17"/>
    </row>
    <row r="113" spans="9:9" x14ac:dyDescent="0.3">
      <c r="I113" s="17"/>
    </row>
    <row r="114" spans="9:9" x14ac:dyDescent="0.3">
      <c r="I114" s="17"/>
    </row>
    <row r="115" spans="9:9" x14ac:dyDescent="0.3">
      <c r="I115" s="17"/>
    </row>
    <row r="116" spans="9:9" x14ac:dyDescent="0.3">
      <c r="I116" s="17"/>
    </row>
    <row r="117" spans="9:9" x14ac:dyDescent="0.3">
      <c r="I117" s="17"/>
    </row>
    <row r="118" spans="9:9" x14ac:dyDescent="0.3">
      <c r="I118" s="17"/>
    </row>
    <row r="119" spans="9:9" x14ac:dyDescent="0.3">
      <c r="I119" s="17"/>
    </row>
    <row r="120" spans="9:9" x14ac:dyDescent="0.3">
      <c r="I120" s="17"/>
    </row>
    <row r="121" spans="9:9" x14ac:dyDescent="0.3">
      <c r="I121" s="17"/>
    </row>
    <row r="122" spans="9:9" x14ac:dyDescent="0.3">
      <c r="I122" s="17"/>
    </row>
    <row r="123" spans="9:9" x14ac:dyDescent="0.3">
      <c r="I123" s="17"/>
    </row>
    <row r="124" spans="9:9" x14ac:dyDescent="0.3">
      <c r="I124" s="17"/>
    </row>
    <row r="125" spans="9:9" x14ac:dyDescent="0.3">
      <c r="I125" s="17"/>
    </row>
    <row r="126" spans="9:9" x14ac:dyDescent="0.3">
      <c r="I126" s="17"/>
    </row>
    <row r="127" spans="9:9" x14ac:dyDescent="0.3">
      <c r="I127" s="17"/>
    </row>
    <row r="128" spans="9:9" x14ac:dyDescent="0.3">
      <c r="I128" s="17"/>
    </row>
    <row r="129" spans="9:9" x14ac:dyDescent="0.3">
      <c r="I129" s="17"/>
    </row>
    <row r="130" spans="9:9" x14ac:dyDescent="0.3">
      <c r="I130" s="17"/>
    </row>
    <row r="131" spans="9:9" x14ac:dyDescent="0.3">
      <c r="I131" s="17"/>
    </row>
    <row r="132" spans="9:9" x14ac:dyDescent="0.3">
      <c r="I132" s="17"/>
    </row>
    <row r="133" spans="9:9" x14ac:dyDescent="0.3">
      <c r="I133" s="17"/>
    </row>
    <row r="134" spans="9:9" x14ac:dyDescent="0.3">
      <c r="I134" s="17"/>
    </row>
    <row r="135" spans="9:9" x14ac:dyDescent="0.3">
      <c r="I135" s="17"/>
    </row>
    <row r="136" spans="9:9" x14ac:dyDescent="0.3">
      <c r="I136" s="17"/>
    </row>
    <row r="137" spans="9:9" x14ac:dyDescent="0.3">
      <c r="I137" s="17"/>
    </row>
    <row r="138" spans="9:9" x14ac:dyDescent="0.3">
      <c r="I138" s="17"/>
    </row>
    <row r="139" spans="9:9" x14ac:dyDescent="0.3">
      <c r="I139" s="17"/>
    </row>
    <row r="140" spans="9:9" x14ac:dyDescent="0.3">
      <c r="I140" s="17"/>
    </row>
    <row r="141" spans="9:9" x14ac:dyDescent="0.3">
      <c r="I141" s="17"/>
    </row>
    <row r="142" spans="9:9" x14ac:dyDescent="0.3">
      <c r="I142" s="17"/>
    </row>
    <row r="143" spans="9:9" x14ac:dyDescent="0.3">
      <c r="I143" s="17"/>
    </row>
    <row r="144" spans="9:9" x14ac:dyDescent="0.3">
      <c r="I144" s="17"/>
    </row>
    <row r="145" spans="9:9" x14ac:dyDescent="0.3">
      <c r="I145" s="17"/>
    </row>
    <row r="146" spans="9:9" x14ac:dyDescent="0.3">
      <c r="I146" s="17"/>
    </row>
    <row r="147" spans="9:9" x14ac:dyDescent="0.3">
      <c r="I147" s="17"/>
    </row>
    <row r="148" spans="9:9" x14ac:dyDescent="0.3">
      <c r="I148" s="17"/>
    </row>
    <row r="149" spans="9:9" x14ac:dyDescent="0.3">
      <c r="I149" s="17"/>
    </row>
    <row r="150" spans="9:9" x14ac:dyDescent="0.3">
      <c r="I150" s="17"/>
    </row>
    <row r="151" spans="9:9" x14ac:dyDescent="0.3">
      <c r="I151" s="17"/>
    </row>
    <row r="152" spans="9:9" x14ac:dyDescent="0.3">
      <c r="I152" s="17"/>
    </row>
    <row r="153" spans="9:9" x14ac:dyDescent="0.3">
      <c r="I153" s="17"/>
    </row>
    <row r="154" spans="9:9" x14ac:dyDescent="0.3">
      <c r="I154" s="17"/>
    </row>
    <row r="155" spans="9:9" x14ac:dyDescent="0.3">
      <c r="I155" s="17"/>
    </row>
    <row r="156" spans="9:9" x14ac:dyDescent="0.3">
      <c r="I156" s="17"/>
    </row>
    <row r="157" spans="9:9" x14ac:dyDescent="0.3">
      <c r="I157" s="17"/>
    </row>
    <row r="158" spans="9:9" x14ac:dyDescent="0.3">
      <c r="I158" s="17"/>
    </row>
    <row r="159" spans="9:9" x14ac:dyDescent="0.3">
      <c r="I159" s="17"/>
    </row>
    <row r="160" spans="9:9" x14ac:dyDescent="0.3">
      <c r="I160" s="17"/>
    </row>
    <row r="161" spans="9:9" x14ac:dyDescent="0.3">
      <c r="I161" s="17"/>
    </row>
    <row r="162" spans="9:9" x14ac:dyDescent="0.3">
      <c r="I162" s="17"/>
    </row>
    <row r="163" spans="9:9" x14ac:dyDescent="0.3">
      <c r="I163" s="17"/>
    </row>
    <row r="164" spans="9:9" x14ac:dyDescent="0.3">
      <c r="I164" s="17"/>
    </row>
    <row r="165" spans="9:9" x14ac:dyDescent="0.3">
      <c r="I165" s="17"/>
    </row>
    <row r="166" spans="9:9" x14ac:dyDescent="0.3">
      <c r="I166" s="17"/>
    </row>
    <row r="167" spans="9:9" x14ac:dyDescent="0.3">
      <c r="I167" s="17"/>
    </row>
    <row r="168" spans="9:9" x14ac:dyDescent="0.3">
      <c r="I168" s="17"/>
    </row>
    <row r="169" spans="9:9" x14ac:dyDescent="0.3">
      <c r="I169" s="17"/>
    </row>
    <row r="170" spans="9:9" x14ac:dyDescent="0.3">
      <c r="I170" s="17"/>
    </row>
    <row r="171" spans="9:9" x14ac:dyDescent="0.3">
      <c r="I171" s="17"/>
    </row>
    <row r="172" spans="9:9" x14ac:dyDescent="0.3">
      <c r="I172" s="17"/>
    </row>
    <row r="173" spans="9:9" x14ac:dyDescent="0.3">
      <c r="I173" s="17"/>
    </row>
    <row r="174" spans="9:9" x14ac:dyDescent="0.3">
      <c r="I174" s="17"/>
    </row>
    <row r="175" spans="9:9" x14ac:dyDescent="0.3">
      <c r="I175" s="17"/>
    </row>
    <row r="176" spans="9:9" x14ac:dyDescent="0.3">
      <c r="I176" s="17"/>
    </row>
    <row r="177" spans="9:9" x14ac:dyDescent="0.3">
      <c r="I177" s="17"/>
    </row>
    <row r="178" spans="9:9" x14ac:dyDescent="0.3">
      <c r="I178" s="17"/>
    </row>
    <row r="179" spans="9:9" x14ac:dyDescent="0.3">
      <c r="I179" s="17"/>
    </row>
    <row r="180" spans="9:9" x14ac:dyDescent="0.3">
      <c r="I180" s="17"/>
    </row>
    <row r="181" spans="9:9" x14ac:dyDescent="0.3">
      <c r="I181" s="17"/>
    </row>
    <row r="182" spans="9:9" x14ac:dyDescent="0.3">
      <c r="I182" s="17"/>
    </row>
    <row r="183" spans="9:9" x14ac:dyDescent="0.3">
      <c r="I183" s="17"/>
    </row>
    <row r="184" spans="9:9" x14ac:dyDescent="0.3">
      <c r="I184" s="17"/>
    </row>
    <row r="185" spans="9:9" x14ac:dyDescent="0.3">
      <c r="I185" s="17"/>
    </row>
    <row r="186" spans="9:9" x14ac:dyDescent="0.3">
      <c r="I186" s="17"/>
    </row>
    <row r="187" spans="9:9" x14ac:dyDescent="0.3">
      <c r="I187" s="17"/>
    </row>
    <row r="188" spans="9:9" x14ac:dyDescent="0.3">
      <c r="I188" s="17"/>
    </row>
  </sheetData>
  <mergeCells count="25">
    <mergeCell ref="G2:I3"/>
    <mergeCell ref="C31:C37"/>
    <mergeCell ref="B31:B37"/>
    <mergeCell ref="A31:A37"/>
    <mergeCell ref="A6:A7"/>
    <mergeCell ref="B6:B7"/>
    <mergeCell ref="I6:I7"/>
    <mergeCell ref="D4:G4"/>
    <mergeCell ref="D6:D7"/>
    <mergeCell ref="C6:C7"/>
    <mergeCell ref="A20:A21"/>
    <mergeCell ref="B20:B21"/>
    <mergeCell ref="C20:C21"/>
    <mergeCell ref="A25:A27"/>
    <mergeCell ref="B25:B27"/>
    <mergeCell ref="C25:C27"/>
    <mergeCell ref="C10:C18"/>
    <mergeCell ref="B10:B18"/>
    <mergeCell ref="A10:A18"/>
    <mergeCell ref="M6:M7"/>
    <mergeCell ref="E6:E7"/>
    <mergeCell ref="G6:G7"/>
    <mergeCell ref="L6:L7"/>
    <mergeCell ref="F6:F7"/>
    <mergeCell ref="H6:H7"/>
  </mergeCells>
  <phoneticPr fontId="2" type="noConversion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FinOtdelNach</cp:lastModifiedBy>
  <cp:lastPrinted>2019-07-01T14:42:44Z</cp:lastPrinted>
  <dcterms:created xsi:type="dcterms:W3CDTF">2016-12-14T17:14:18Z</dcterms:created>
  <dcterms:modified xsi:type="dcterms:W3CDTF">2019-11-27T14:22:53Z</dcterms:modified>
</cp:coreProperties>
</file>