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звіт\"/>
    </mc:Choice>
  </mc:AlternateContent>
  <bookViews>
    <workbookView xWindow="0" yWindow="0" windowWidth="23910" windowHeight="9105"/>
  </bookViews>
  <sheets>
    <sheet name="загальний фонд і 07 спец" sheetId="2" r:id="rId1"/>
  </sheets>
  <definedNames>
    <definedName name="_xlnm.Print_Area" localSheetId="0">'загальний фонд і 07 спец'!$A$1:$D$99</definedName>
  </definedNames>
  <calcPr calcId="152511"/>
</workbook>
</file>

<file path=xl/calcChain.xml><?xml version="1.0" encoding="utf-8"?>
<calcChain xmlns="http://schemas.openxmlformats.org/spreadsheetml/2006/main">
  <c r="C89" i="2" l="1"/>
  <c r="C88" i="2" l="1"/>
  <c r="C87" i="2"/>
  <c r="C35" i="2"/>
  <c r="C30" i="2"/>
  <c r="C27" i="2" l="1"/>
  <c r="C11" i="2" s="1"/>
  <c r="C45" i="2" l="1"/>
  <c r="C83" i="2" l="1"/>
  <c r="C55" i="2" l="1"/>
  <c r="C37" i="2"/>
  <c r="C31" i="2"/>
  <c r="C62" i="2"/>
  <c r="C48" i="2" l="1"/>
  <c r="C8" i="2" s="1"/>
  <c r="F54" i="2" l="1"/>
</calcChain>
</file>

<file path=xl/sharedStrings.xml><?xml version="1.0" encoding="utf-8"?>
<sst xmlns="http://schemas.openxmlformats.org/spreadsheetml/2006/main" count="70" uniqueCount="69">
  <si>
    <t>Назва робіт (послуг)</t>
  </si>
  <si>
    <t>Сума</t>
  </si>
  <si>
    <t>заробітна плата</t>
  </si>
  <si>
    <t>нарахування на заробітну</t>
  </si>
  <si>
    <t>Предмети, матеріали, обладнання та інвентар</t>
  </si>
  <si>
    <t>Всього 2210</t>
  </si>
  <si>
    <t>Всього 2240</t>
  </si>
  <si>
    <t>Всього 2270</t>
  </si>
  <si>
    <t>Оплата послуг (крім комунальних )</t>
  </si>
  <si>
    <t>Оплата комунальних послуг та енергоносіїв</t>
  </si>
  <si>
    <t>Оплата теплопостачання</t>
  </si>
  <si>
    <t>плата водопостачання та водовідведення</t>
  </si>
  <si>
    <t>Оплата електроенергії</t>
  </si>
  <si>
    <t>Оплата природного газу</t>
  </si>
  <si>
    <t>Загальний фонд та спеціальний (07) фонд</t>
  </si>
  <si>
    <t>за придбання (бензин,дизтопливо)</t>
  </si>
  <si>
    <t>за придбання запасні частини,мастила</t>
  </si>
  <si>
    <t>господарські товари</t>
  </si>
  <si>
    <t>за папір</t>
  </si>
  <si>
    <t>за отримані бланки</t>
  </si>
  <si>
    <t>за обладнення СДМА</t>
  </si>
  <si>
    <t>меблі(стіл,тумбочки,вішалку)</t>
  </si>
  <si>
    <t>за лічильники</t>
  </si>
  <si>
    <t>за велосипеди для ЗПСМ В.Фосня</t>
  </si>
  <si>
    <t>печатки</t>
  </si>
  <si>
    <t>за ваги для ФАП Антоновичі</t>
  </si>
  <si>
    <t>Всього 2220</t>
  </si>
  <si>
    <t>відшкодування за медикаменти пільговим категоріям населення</t>
  </si>
  <si>
    <t>відшкодування коштів за ліки</t>
  </si>
  <si>
    <t>медичне обладнення (тонометр,штатив,ингалятор і т.д.)</t>
  </si>
  <si>
    <t>за надані телеком. послуги</t>
  </si>
  <si>
    <t>за виготовленя тех.паспортів:АЗПСМ Піщаниці,Бондарі,Ігнатпіль)</t>
  </si>
  <si>
    <t>за надані послуги запрвка катриджа</t>
  </si>
  <si>
    <t>за вивіз сміття</t>
  </si>
  <si>
    <t>за перевірку та заміна обладнення</t>
  </si>
  <si>
    <t>Всього 2250</t>
  </si>
  <si>
    <t>видатки на  відрядження</t>
  </si>
  <si>
    <t>відрядні</t>
  </si>
  <si>
    <t>Спеціальний фонд</t>
  </si>
  <si>
    <t>Всього 3110</t>
  </si>
  <si>
    <t>за послуги ЕЦП</t>
  </si>
  <si>
    <t>Дрова паливні</t>
  </si>
  <si>
    <t>за панель,профіль</t>
  </si>
  <si>
    <t>т-смужки</t>
  </si>
  <si>
    <t>ремонт Стугівщина,Листвин</t>
  </si>
  <si>
    <t>плата за теплопостачання</t>
  </si>
  <si>
    <t>монітори</t>
  </si>
  <si>
    <t>вікна (для АЗПСМ№1-2шт, ФАП Листвин-3шт, ФАП Лучанки-8шт, ФП Оленичі-7шт, КНП Овруцький ЦПА+МСД-2шт, ФАП Антоновичі,Стугівщина-5шт,ш.Слобода-4шт,В.Фосня-12шт)</t>
  </si>
  <si>
    <t>двері(для КНП ОЦПМСД-1шт, азпсм Бігунь-2шт,ФАП Листвин-3шт, ФАП Лучанки-3шт, ФП Оленичі-4шт,Стугівщина-3 шт,Ш.Слобода-2шт,В.Фосня-7шт</t>
  </si>
  <si>
    <t>Запасні частини</t>
  </si>
  <si>
    <t>Бензин,дизтопливо</t>
  </si>
  <si>
    <t>Всього 2800</t>
  </si>
  <si>
    <t>Головний бухгалтер                                                                                                                                           Н.В.Жила</t>
  </si>
  <si>
    <t>лікувальне харчування</t>
  </si>
  <si>
    <t>Головний лікар                                                                                                                                                   С.О.Левківський</t>
  </si>
  <si>
    <t>Звіт про проведені видатки станом на 01.07.2020 року по                                       0112111 Первинна медична допомога населенню,що надається центрами первинної медичної (медико-санітарної) допомоги</t>
  </si>
  <si>
    <t>на оформлення машини</t>
  </si>
  <si>
    <t>Техогляд машини</t>
  </si>
  <si>
    <t>мило</t>
  </si>
  <si>
    <t>ФЕК</t>
  </si>
  <si>
    <t>опромінювачі</t>
  </si>
  <si>
    <t>памперси</t>
  </si>
  <si>
    <t>Всього</t>
  </si>
  <si>
    <t>Разом за І півріччя 2020року</t>
  </si>
  <si>
    <t>Поточний ремонт приміщення амбулаторії с.В.Чернігівка</t>
  </si>
  <si>
    <t>медикаменти (на ковід)</t>
  </si>
  <si>
    <t>Пенсійний збір з реєстрації автомобілів</t>
  </si>
  <si>
    <t xml:space="preserve">                                                                                                                             Додаток </t>
  </si>
  <si>
    <t xml:space="preserve">                                                                                                                            до Звіту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</si>
</sst>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1" fillId="0" borderId="2" xfId="0" applyFont="1" applyBorder="1"/>
    <xf numFmtId="0" fontId="1" fillId="0" borderId="0" xfId="0" applyFont="1"/>
    <xf numFmtId="2" fontId="0" fillId="0" borderId="5" xfId="0" applyNumberFormat="1" applyFont="1" applyBorder="1"/>
    <xf numFmtId="2" fontId="1" fillId="0" borderId="7" xfId="0" applyNumberFormat="1" applyFont="1" applyBorder="1"/>
    <xf numFmtId="0" fontId="0" fillId="0" borderId="8" xfId="0" applyBorder="1"/>
    <xf numFmtId="0" fontId="0" fillId="0" borderId="5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/>
    <xf numFmtId="2" fontId="3" fillId="0" borderId="5" xfId="0" applyNumberFormat="1" applyFont="1" applyBorder="1"/>
    <xf numFmtId="0" fontId="2" fillId="0" borderId="9" xfId="0" applyFont="1" applyBorder="1"/>
    <xf numFmtId="2" fontId="2" fillId="0" borderId="5" xfId="0" applyNumberFormat="1" applyFont="1" applyBorder="1"/>
    <xf numFmtId="0" fontId="1" fillId="0" borderId="10" xfId="0" applyFont="1" applyBorder="1"/>
    <xf numFmtId="0" fontId="0" fillId="0" borderId="11" xfId="0" applyBorder="1"/>
    <xf numFmtId="2" fontId="0" fillId="0" borderId="0" xfId="0" applyNumberFormat="1"/>
    <xf numFmtId="0" fontId="0" fillId="0" borderId="0" xfId="0" applyBorder="1"/>
    <xf numFmtId="0" fontId="0" fillId="0" borderId="2" xfId="0" applyBorder="1" applyAlignment="1">
      <alignment wrapText="1"/>
    </xf>
    <xf numFmtId="0" fontId="4" fillId="0" borderId="2" xfId="0" applyFont="1" applyBorder="1"/>
    <xf numFmtId="0" fontId="5" fillId="0" borderId="8" xfId="0" applyFont="1" applyBorder="1"/>
    <xf numFmtId="0" fontId="6" fillId="0" borderId="2" xfId="0" applyFont="1" applyBorder="1"/>
    <xf numFmtId="0" fontId="0" fillId="0" borderId="1" xfId="0" applyFont="1" applyBorder="1"/>
    <xf numFmtId="0" fontId="0" fillId="0" borderId="4" xfId="0" applyBorder="1"/>
    <xf numFmtId="0" fontId="7" fillId="0" borderId="10" xfId="0" applyFont="1" applyBorder="1"/>
    <xf numFmtId="2" fontId="0" fillId="0" borderId="5" xfId="0" applyNumberFormat="1" applyBorder="1"/>
    <xf numFmtId="2" fontId="7" fillId="0" borderId="12" xfId="0" applyNumberFormat="1" applyFont="1" applyBorder="1"/>
    <xf numFmtId="0" fontId="0" fillId="0" borderId="6" xfId="0" applyBorder="1"/>
    <xf numFmtId="2" fontId="6" fillId="0" borderId="12" xfId="0" applyNumberFormat="1" applyFont="1" applyBorder="1"/>
    <xf numFmtId="0" fontId="7" fillId="0" borderId="0" xfId="0" applyFont="1" applyBorder="1"/>
    <xf numFmtId="2" fontId="7" fillId="0" borderId="0" xfId="0" applyNumberFormat="1" applyFont="1" applyBorder="1"/>
    <xf numFmtId="0" fontId="7" fillId="0" borderId="9" xfId="0" applyFont="1" applyBorder="1"/>
    <xf numFmtId="2" fontId="7" fillId="0" borderId="7" xfId="0" applyNumberFormat="1" applyFont="1" applyBorder="1"/>
    <xf numFmtId="0" fontId="7" fillId="0" borderId="4" xfId="0" applyFont="1" applyBorder="1"/>
    <xf numFmtId="2" fontId="7" fillId="0" borderId="5" xfId="0" applyNumberFormat="1" applyFont="1" applyBorder="1"/>
    <xf numFmtId="0" fontId="4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zoomScaleNormal="100" workbookViewId="0">
      <selection activeCell="B3" sqref="B3:C3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13" t="s">
        <v>67</v>
      </c>
    </row>
    <row r="2" spans="1:9" x14ac:dyDescent="0.2">
      <c r="B2" s="41" t="s">
        <v>68</v>
      </c>
      <c r="C2" s="42"/>
    </row>
    <row r="3" spans="1:9" x14ac:dyDescent="0.2">
      <c r="B3" s="41"/>
      <c r="C3" s="42"/>
    </row>
    <row r="4" spans="1:9" ht="47.25" x14ac:dyDescent="0.25">
      <c r="B4" s="14" t="s">
        <v>55</v>
      </c>
      <c r="C4" s="13"/>
      <c r="D4" s="13"/>
      <c r="E4" s="13"/>
      <c r="F4" s="13"/>
      <c r="G4" s="13"/>
      <c r="H4" s="13"/>
      <c r="I4" s="13"/>
    </row>
    <row r="5" spans="1:9" x14ac:dyDescent="0.2">
      <c r="B5" s="8" t="s">
        <v>14</v>
      </c>
    </row>
    <row r="6" spans="1:9" x14ac:dyDescent="0.2">
      <c r="B6" s="8"/>
    </row>
    <row r="7" spans="1:9" ht="13.5" thickBot="1" x14ac:dyDescent="0.25">
      <c r="A7" s="7"/>
      <c r="B7" s="7" t="s">
        <v>0</v>
      </c>
      <c r="C7" s="7" t="s">
        <v>1</v>
      </c>
    </row>
    <row r="8" spans="1:9" ht="15.75" x14ac:dyDescent="0.25">
      <c r="A8" s="17"/>
      <c r="B8" s="4" t="s">
        <v>63</v>
      </c>
      <c r="C8" s="10">
        <f>SUM(C9+C10+C11+C37+C31+C48+C55+C62)</f>
        <v>930192.51</v>
      </c>
    </row>
    <row r="9" spans="1:9" x14ac:dyDescent="0.2">
      <c r="A9" s="15">
        <v>2111</v>
      </c>
      <c r="B9" s="2" t="s">
        <v>2</v>
      </c>
      <c r="C9" s="9">
        <v>6250</v>
      </c>
    </row>
    <row r="10" spans="1:9" x14ac:dyDescent="0.2">
      <c r="A10" s="5">
        <v>2120</v>
      </c>
      <c r="B10" s="2" t="s">
        <v>3</v>
      </c>
      <c r="C10" s="9">
        <v>1375</v>
      </c>
    </row>
    <row r="11" spans="1:9" ht="15.75" x14ac:dyDescent="0.25">
      <c r="A11" s="5" t="s">
        <v>5</v>
      </c>
      <c r="B11" s="2" t="s">
        <v>4</v>
      </c>
      <c r="C11" s="18">
        <f>SUM(C12:C30)</f>
        <v>183825.76</v>
      </c>
      <c r="G11" s="21"/>
    </row>
    <row r="12" spans="1:9" hidden="1" x14ac:dyDescent="0.2">
      <c r="A12" s="5">
        <v>2210</v>
      </c>
      <c r="B12" s="1" t="s">
        <v>15</v>
      </c>
      <c r="C12" s="9"/>
    </row>
    <row r="13" spans="1:9" hidden="1" x14ac:dyDescent="0.2">
      <c r="A13" s="5">
        <v>2210</v>
      </c>
      <c r="B13" s="3" t="s">
        <v>16</v>
      </c>
      <c r="C13" s="11"/>
    </row>
    <row r="14" spans="1:9" hidden="1" x14ac:dyDescent="0.2">
      <c r="A14" s="5">
        <v>2210</v>
      </c>
      <c r="B14" s="3" t="s">
        <v>17</v>
      </c>
      <c r="C14" s="11"/>
    </row>
    <row r="15" spans="1:9" hidden="1" x14ac:dyDescent="0.2">
      <c r="A15" s="5">
        <v>2210</v>
      </c>
      <c r="B15" s="3" t="s">
        <v>18</v>
      </c>
      <c r="C15" s="11"/>
    </row>
    <row r="16" spans="1:9" hidden="1" x14ac:dyDescent="0.2">
      <c r="A16" s="5">
        <v>2210</v>
      </c>
      <c r="B16" s="3" t="s">
        <v>19</v>
      </c>
      <c r="C16" s="11"/>
    </row>
    <row r="17" spans="1:3" hidden="1" x14ac:dyDescent="0.2">
      <c r="A17" s="5">
        <v>2210</v>
      </c>
      <c r="B17" s="3" t="s">
        <v>20</v>
      </c>
      <c r="C17" s="11"/>
    </row>
    <row r="18" spans="1:3" hidden="1" x14ac:dyDescent="0.2">
      <c r="A18" s="5">
        <v>2210</v>
      </c>
      <c r="B18" s="3" t="s">
        <v>21</v>
      </c>
      <c r="C18" s="11"/>
    </row>
    <row r="19" spans="1:3" ht="37.5" hidden="1" customHeight="1" x14ac:dyDescent="0.2">
      <c r="A19" s="5">
        <v>2210</v>
      </c>
      <c r="B19" s="23" t="s">
        <v>47</v>
      </c>
      <c r="C19" s="11"/>
    </row>
    <row r="20" spans="1:3" ht="25.5" hidden="1" x14ac:dyDescent="0.2">
      <c r="A20" s="5">
        <v>2210</v>
      </c>
      <c r="B20" s="23" t="s">
        <v>48</v>
      </c>
      <c r="C20" s="11"/>
    </row>
    <row r="21" spans="1:3" hidden="1" x14ac:dyDescent="0.2">
      <c r="A21" s="5">
        <v>2210</v>
      </c>
      <c r="B21" s="3" t="s">
        <v>22</v>
      </c>
      <c r="C21" s="11"/>
    </row>
    <row r="22" spans="1:3" hidden="1" x14ac:dyDescent="0.2">
      <c r="A22" s="5">
        <v>2210</v>
      </c>
      <c r="B22" s="3" t="s">
        <v>23</v>
      </c>
      <c r="C22" s="11"/>
    </row>
    <row r="23" spans="1:3" hidden="1" x14ac:dyDescent="0.2">
      <c r="A23" s="5">
        <v>2210</v>
      </c>
      <c r="B23" s="3" t="s">
        <v>46</v>
      </c>
      <c r="C23" s="11"/>
    </row>
    <row r="24" spans="1:3" hidden="1" x14ac:dyDescent="0.2">
      <c r="A24" s="5">
        <v>2210</v>
      </c>
      <c r="B24" s="3" t="s">
        <v>24</v>
      </c>
      <c r="C24" s="11"/>
    </row>
    <row r="25" spans="1:3" hidden="1" x14ac:dyDescent="0.2">
      <c r="A25" s="5">
        <v>2210</v>
      </c>
      <c r="B25" s="3" t="s">
        <v>25</v>
      </c>
      <c r="C25" s="11"/>
    </row>
    <row r="26" spans="1:3" hidden="1" x14ac:dyDescent="0.2">
      <c r="A26" s="5">
        <v>2210</v>
      </c>
      <c r="B26" s="3" t="s">
        <v>42</v>
      </c>
      <c r="C26" s="11"/>
    </row>
    <row r="27" spans="1:3" x14ac:dyDescent="0.2">
      <c r="A27" s="5"/>
      <c r="B27" s="3" t="s">
        <v>49</v>
      </c>
      <c r="C27" s="11">
        <f>4509</f>
        <v>4509</v>
      </c>
    </row>
    <row r="28" spans="1:3" x14ac:dyDescent="0.2">
      <c r="A28" s="5"/>
      <c r="B28" s="3" t="s">
        <v>17</v>
      </c>
      <c r="C28" s="11">
        <v>15000</v>
      </c>
    </row>
    <row r="29" spans="1:3" x14ac:dyDescent="0.2">
      <c r="A29" s="5"/>
      <c r="B29" s="3" t="s">
        <v>58</v>
      </c>
      <c r="C29" s="11">
        <v>1170</v>
      </c>
    </row>
    <row r="30" spans="1:3" x14ac:dyDescent="0.2">
      <c r="A30" s="5"/>
      <c r="B30" s="3" t="s">
        <v>50</v>
      </c>
      <c r="C30" s="11">
        <f>91125+4935+6987.5+9965.76+14922.5+9987.5+2350+9400+10750+2723.5</f>
        <v>163146.76</v>
      </c>
    </row>
    <row r="31" spans="1:3" ht="15.75" x14ac:dyDescent="0.25">
      <c r="A31" s="5" t="s">
        <v>26</v>
      </c>
      <c r="B31" s="24" t="s">
        <v>27</v>
      </c>
      <c r="C31" s="25">
        <f>SUM(C32:C36)</f>
        <v>320673.42</v>
      </c>
    </row>
    <row r="32" spans="1:3" x14ac:dyDescent="0.2">
      <c r="A32" s="5">
        <v>2220</v>
      </c>
      <c r="B32" s="3" t="s">
        <v>28</v>
      </c>
      <c r="C32" s="11">
        <v>66251.45</v>
      </c>
    </row>
    <row r="33" spans="1:3" hidden="1" x14ac:dyDescent="0.2">
      <c r="A33" s="5">
        <v>2220</v>
      </c>
      <c r="B33" s="3" t="s">
        <v>43</v>
      </c>
      <c r="C33" s="11"/>
    </row>
    <row r="34" spans="1:3" hidden="1" x14ac:dyDescent="0.2">
      <c r="A34" s="5">
        <v>2220</v>
      </c>
      <c r="B34" s="3" t="s">
        <v>29</v>
      </c>
      <c r="C34" s="11"/>
    </row>
    <row r="35" spans="1:3" x14ac:dyDescent="0.2">
      <c r="A35" s="5">
        <v>2220</v>
      </c>
      <c r="B35" s="3" t="s">
        <v>65</v>
      </c>
      <c r="C35" s="11">
        <f>2954.06+17970+9624+3100+19551.02+1500+2600+2825+2580.31+403.66+807.92+3162+15000+372+16748+558+1290+5292.3+13727.07+15732.2+11200+4000+15000+4824.34+28000+1065.41+11900+6090+6090+19150+3896</f>
        <v>247013.29</v>
      </c>
    </row>
    <row r="36" spans="1:3" x14ac:dyDescent="0.2">
      <c r="A36" s="5">
        <v>2220</v>
      </c>
      <c r="B36" s="3" t="s">
        <v>60</v>
      </c>
      <c r="C36" s="11">
        <v>7408.68</v>
      </c>
    </row>
    <row r="37" spans="1:3" ht="15.75" x14ac:dyDescent="0.25">
      <c r="A37" s="5" t="s">
        <v>6</v>
      </c>
      <c r="B37" s="7" t="s">
        <v>8</v>
      </c>
      <c r="C37" s="25">
        <f>SUM(C45:C47)</f>
        <v>119284.7</v>
      </c>
    </row>
    <row r="38" spans="1:3" hidden="1" x14ac:dyDescent="0.2">
      <c r="A38" s="5">
        <v>2240</v>
      </c>
      <c r="B38" s="26" t="s">
        <v>30</v>
      </c>
      <c r="C38" s="11"/>
    </row>
    <row r="39" spans="1:3" hidden="1" x14ac:dyDescent="0.2">
      <c r="A39" s="5">
        <v>2240</v>
      </c>
      <c r="B39" s="26" t="s">
        <v>31</v>
      </c>
      <c r="C39" s="11"/>
    </row>
    <row r="40" spans="1:3" hidden="1" x14ac:dyDescent="0.2">
      <c r="A40" s="5">
        <v>2240</v>
      </c>
      <c r="B40" s="26" t="s">
        <v>32</v>
      </c>
      <c r="C40" s="11"/>
    </row>
    <row r="41" spans="1:3" hidden="1" x14ac:dyDescent="0.2">
      <c r="A41" s="5">
        <v>2240</v>
      </c>
      <c r="B41" s="26" t="s">
        <v>40</v>
      </c>
      <c r="C41" s="11"/>
    </row>
    <row r="42" spans="1:3" hidden="1" x14ac:dyDescent="0.2">
      <c r="A42" s="5">
        <v>2240</v>
      </c>
      <c r="B42" s="26" t="s">
        <v>33</v>
      </c>
      <c r="C42" s="11"/>
    </row>
    <row r="43" spans="1:3" hidden="1" x14ac:dyDescent="0.2">
      <c r="A43" s="5">
        <v>2240</v>
      </c>
      <c r="B43" s="26" t="s">
        <v>44</v>
      </c>
      <c r="C43" s="11"/>
    </row>
    <row r="44" spans="1:3" hidden="1" x14ac:dyDescent="0.2">
      <c r="A44" s="5">
        <v>2240</v>
      </c>
      <c r="B44" s="26" t="s">
        <v>34</v>
      </c>
      <c r="C44" s="11"/>
    </row>
    <row r="45" spans="1:3" x14ac:dyDescent="0.2">
      <c r="A45" s="5"/>
      <c r="B45" s="26" t="s">
        <v>64</v>
      </c>
      <c r="C45" s="11">
        <f>15000+102330</f>
        <v>117330</v>
      </c>
    </row>
    <row r="46" spans="1:3" x14ac:dyDescent="0.2">
      <c r="A46" s="5"/>
      <c r="B46" s="26" t="s">
        <v>57</v>
      </c>
      <c r="C46" s="11">
        <v>700</v>
      </c>
    </row>
    <row r="47" spans="1:3" x14ac:dyDescent="0.2">
      <c r="A47" s="5"/>
      <c r="B47" s="26" t="s">
        <v>56</v>
      </c>
      <c r="C47" s="11">
        <v>1254.7</v>
      </c>
    </row>
    <row r="48" spans="1:3" ht="15.75" x14ac:dyDescent="0.25">
      <c r="A48" s="5" t="s">
        <v>35</v>
      </c>
      <c r="B48" s="7" t="s">
        <v>36</v>
      </c>
      <c r="C48" s="25">
        <f>C49</f>
        <v>0</v>
      </c>
    </row>
    <row r="49" spans="1:6" x14ac:dyDescent="0.2">
      <c r="A49" s="5">
        <v>2250</v>
      </c>
      <c r="B49" s="26" t="s">
        <v>37</v>
      </c>
      <c r="C49" s="11"/>
    </row>
    <row r="50" spans="1:6" hidden="1" x14ac:dyDescent="0.2">
      <c r="A50" s="5"/>
      <c r="B50" s="26"/>
      <c r="C50" s="11"/>
    </row>
    <row r="51" spans="1:6" hidden="1" x14ac:dyDescent="0.2">
      <c r="A51" s="5"/>
      <c r="B51" s="26"/>
      <c r="C51" s="11"/>
    </row>
    <row r="52" spans="1:6" hidden="1" x14ac:dyDescent="0.2">
      <c r="A52" s="5"/>
      <c r="B52" s="26"/>
      <c r="C52" s="11"/>
    </row>
    <row r="53" spans="1:6" ht="14.25" hidden="1" customHeight="1" x14ac:dyDescent="0.2">
      <c r="A53" s="5"/>
      <c r="B53" s="27"/>
      <c r="C53" s="6"/>
    </row>
    <row r="54" spans="1:6" hidden="1" x14ac:dyDescent="0.2">
      <c r="A54" s="5"/>
      <c r="B54" s="27"/>
      <c r="C54" s="6"/>
      <c r="F54">
        <f>224715.63-C34</f>
        <v>224715.63</v>
      </c>
    </row>
    <row r="55" spans="1:6" ht="18.75" x14ac:dyDescent="0.3">
      <c r="A55" s="5" t="s">
        <v>7</v>
      </c>
      <c r="B55" s="2" t="s">
        <v>9</v>
      </c>
      <c r="C55" s="16">
        <f>SUM(C56:C61)</f>
        <v>269823.63</v>
      </c>
    </row>
    <row r="56" spans="1:6" ht="18.75" hidden="1" x14ac:dyDescent="0.3">
      <c r="A56" s="5">
        <v>2271</v>
      </c>
      <c r="B56" s="1" t="s">
        <v>10</v>
      </c>
      <c r="C56" s="16"/>
    </row>
    <row r="57" spans="1:6" ht="18.75" x14ac:dyDescent="0.3">
      <c r="A57" s="5">
        <v>2271</v>
      </c>
      <c r="B57" s="1" t="s">
        <v>45</v>
      </c>
      <c r="C57" s="16">
        <v>36255.089999999997</v>
      </c>
    </row>
    <row r="58" spans="1:6" ht="18.75" x14ac:dyDescent="0.3">
      <c r="A58" s="5">
        <v>2272</v>
      </c>
      <c r="B58" s="1" t="s">
        <v>11</v>
      </c>
      <c r="C58" s="16">
        <v>5289.98</v>
      </c>
    </row>
    <row r="59" spans="1:6" ht="18.75" x14ac:dyDescent="0.3">
      <c r="A59" s="5">
        <v>2273</v>
      </c>
      <c r="B59" s="1" t="s">
        <v>12</v>
      </c>
      <c r="C59" s="16">
        <v>201111.35</v>
      </c>
    </row>
    <row r="60" spans="1:6" ht="18.75" x14ac:dyDescent="0.3">
      <c r="A60" s="5">
        <v>2274</v>
      </c>
      <c r="B60" s="1" t="s">
        <v>13</v>
      </c>
      <c r="C60" s="16">
        <v>7207.25</v>
      </c>
    </row>
    <row r="61" spans="1:6" ht="18.75" x14ac:dyDescent="0.3">
      <c r="A61" s="5">
        <v>2275</v>
      </c>
      <c r="B61" s="1" t="s">
        <v>41</v>
      </c>
      <c r="C61" s="16">
        <v>19959.96</v>
      </c>
    </row>
    <row r="62" spans="1:6" ht="18.75" x14ac:dyDescent="0.3">
      <c r="A62" s="5" t="s">
        <v>51</v>
      </c>
      <c r="B62" s="1"/>
      <c r="C62" s="16">
        <f>SUM(C63)</f>
        <v>28960</v>
      </c>
    </row>
    <row r="63" spans="1:6" ht="13.5" thickBot="1" x14ac:dyDescent="0.25">
      <c r="A63" s="19">
        <v>2800</v>
      </c>
      <c r="B63" s="20" t="s">
        <v>66</v>
      </c>
      <c r="C63" s="33">
        <v>28960</v>
      </c>
    </row>
    <row r="66" spans="1:3" ht="13.5" thickBot="1" x14ac:dyDescent="0.25"/>
    <row r="67" spans="1:3" x14ac:dyDescent="0.2">
      <c r="A67" s="43" t="s">
        <v>38</v>
      </c>
      <c r="B67" s="44"/>
      <c r="C67" s="45"/>
    </row>
    <row r="68" spans="1:3" x14ac:dyDescent="0.2">
      <c r="A68" s="28"/>
      <c r="B68" s="1" t="s">
        <v>59</v>
      </c>
      <c r="C68" s="30">
        <v>28000</v>
      </c>
    </row>
    <row r="69" spans="1:3" hidden="1" x14ac:dyDescent="0.2">
      <c r="A69" s="28"/>
      <c r="B69" s="1"/>
      <c r="C69" s="12"/>
    </row>
    <row r="70" spans="1:3" hidden="1" x14ac:dyDescent="0.2">
      <c r="A70" s="28"/>
      <c r="B70" s="1"/>
      <c r="C70" s="12"/>
    </row>
    <row r="71" spans="1:3" hidden="1" x14ac:dyDescent="0.2">
      <c r="A71" s="28"/>
      <c r="B71" s="1"/>
      <c r="C71" s="12"/>
    </row>
    <row r="72" spans="1:3" hidden="1" x14ac:dyDescent="0.2">
      <c r="A72" s="28"/>
      <c r="B72" s="1"/>
      <c r="C72" s="12"/>
    </row>
    <row r="73" spans="1:3" hidden="1" x14ac:dyDescent="0.2">
      <c r="A73" s="28"/>
      <c r="B73" s="1"/>
      <c r="C73" s="12"/>
    </row>
    <row r="74" spans="1:3" hidden="1" x14ac:dyDescent="0.2">
      <c r="A74" s="28"/>
      <c r="B74" s="1"/>
      <c r="C74" s="12"/>
    </row>
    <row r="75" spans="1:3" hidden="1" x14ac:dyDescent="0.2">
      <c r="A75" s="32"/>
      <c r="B75" s="3"/>
      <c r="C75" s="11"/>
    </row>
    <row r="76" spans="1:3" hidden="1" x14ac:dyDescent="0.2">
      <c r="A76" s="32"/>
      <c r="B76" s="3"/>
      <c r="C76" s="11"/>
    </row>
    <row r="77" spans="1:3" ht="13.5" hidden="1" customHeight="1" x14ac:dyDescent="0.2">
      <c r="A77" s="32"/>
      <c r="B77" s="3"/>
      <c r="C77" s="11"/>
    </row>
    <row r="78" spans="1:3" hidden="1" x14ac:dyDescent="0.2">
      <c r="A78" s="32"/>
      <c r="B78" s="3"/>
      <c r="C78" s="11"/>
    </row>
    <row r="79" spans="1:3" hidden="1" x14ac:dyDescent="0.2">
      <c r="A79" s="32"/>
      <c r="B79" s="3"/>
      <c r="C79" s="11"/>
    </row>
    <row r="80" spans="1:3" hidden="1" x14ac:dyDescent="0.2">
      <c r="A80" s="32"/>
      <c r="B80" s="3"/>
      <c r="C80" s="11"/>
    </row>
    <row r="81" spans="1:3" hidden="1" x14ac:dyDescent="0.2">
      <c r="A81" s="32"/>
      <c r="B81" s="3"/>
      <c r="C81" s="11"/>
    </row>
    <row r="82" spans="1:3" x14ac:dyDescent="0.2">
      <c r="A82" s="32"/>
      <c r="B82" s="3"/>
      <c r="C82" s="11"/>
    </row>
    <row r="83" spans="1:3" ht="15.75" thickBot="1" x14ac:dyDescent="0.3">
      <c r="A83" s="29" t="s">
        <v>39</v>
      </c>
      <c r="B83" s="20"/>
      <c r="C83" s="31">
        <f>SUM(C68:C82)</f>
        <v>28000</v>
      </c>
    </row>
    <row r="84" spans="1:3" ht="15" x14ac:dyDescent="0.25">
      <c r="A84" s="34"/>
      <c r="B84" s="22"/>
      <c r="C84" s="35"/>
    </row>
    <row r="85" spans="1:3" ht="15.75" thickBot="1" x14ac:dyDescent="0.3">
      <c r="A85" s="34"/>
      <c r="B85" s="22"/>
      <c r="C85" s="35"/>
    </row>
    <row r="86" spans="1:3" ht="15" x14ac:dyDescent="0.25">
      <c r="A86" s="36"/>
      <c r="B86" s="40">
        <v>112152</v>
      </c>
      <c r="C86" s="37"/>
    </row>
    <row r="87" spans="1:3" ht="15" x14ac:dyDescent="0.25">
      <c r="A87" s="38">
        <v>2220</v>
      </c>
      <c r="B87" s="1" t="s">
        <v>53</v>
      </c>
      <c r="C87" s="39">
        <f>87333.3</f>
        <v>87333.3</v>
      </c>
    </row>
    <row r="88" spans="1:3" ht="15" x14ac:dyDescent="0.25">
      <c r="A88" s="38">
        <v>2210</v>
      </c>
      <c r="B88" s="1" t="s">
        <v>61</v>
      </c>
      <c r="C88" s="39">
        <f>58990+24729.84</f>
        <v>83719.839999999997</v>
      </c>
    </row>
    <row r="89" spans="1:3" ht="15.75" thickBot="1" x14ac:dyDescent="0.3">
      <c r="A89" s="29" t="s">
        <v>62</v>
      </c>
      <c r="B89" s="20"/>
      <c r="C89" s="31">
        <f>C87+C88</f>
        <v>171053.14</v>
      </c>
    </row>
    <row r="90" spans="1:3" ht="15" x14ac:dyDescent="0.25">
      <c r="A90" s="34"/>
      <c r="B90" s="22"/>
      <c r="C90" s="35"/>
    </row>
    <row r="91" spans="1:3" ht="15" x14ac:dyDescent="0.25">
      <c r="A91" s="34"/>
      <c r="B91" s="22"/>
      <c r="C91" s="35"/>
    </row>
    <row r="95" spans="1:3" x14ac:dyDescent="0.2">
      <c r="A95" s="46" t="s">
        <v>54</v>
      </c>
      <c r="B95" s="46"/>
      <c r="C95" s="46"/>
    </row>
    <row r="97" spans="1:3" x14ac:dyDescent="0.2">
      <c r="A97" s="46" t="s">
        <v>52</v>
      </c>
      <c r="B97" s="46"/>
      <c r="C97" s="46"/>
    </row>
  </sheetData>
  <mergeCells count="5">
    <mergeCell ref="B2:C2"/>
    <mergeCell ref="B3:C3"/>
    <mergeCell ref="A67:C67"/>
    <mergeCell ref="A95:C95"/>
    <mergeCell ref="A97:C97"/>
  </mergeCells>
  <phoneticPr fontId="0" type="noConversion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загальний фонд і 07 спец</vt:lpstr>
      <vt:lpstr>'загальний фонд і 07 спец'!Область_печати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Reestr</cp:lastModifiedBy>
  <cp:lastPrinted>2020-07-10T06:33:02Z</cp:lastPrinted>
  <dcterms:created xsi:type="dcterms:W3CDTF">2017-03-14T16:38:03Z</dcterms:created>
  <dcterms:modified xsi:type="dcterms:W3CDTF">2020-08-11T06:12:01Z</dcterms:modified>
</cp:coreProperties>
</file>