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діл ЖКГ\ЗВІТИ ЖКГ\2021рік\4 квартал\Жовтень\"/>
    </mc:Choice>
  </mc:AlternateContent>
  <bookViews>
    <workbookView xWindow="0" yWindow="0" windowWidth="20490" windowHeight="7155" firstSheet="1" activeTab="1"/>
  </bookViews>
  <sheets>
    <sheet name="Спец.фонд" sheetId="12" r:id="rId1"/>
    <sheet name="загальний фонд " sheetId="3" r:id="rId2"/>
    <sheet name="КП Гарне місто" sheetId="11" r:id="rId3"/>
    <sheet name="КП Овруч " sheetId="9" r:id="rId4"/>
    <sheet name="КП Водоканад" sheetId="10" r:id="rId5"/>
    <sheet name="КП Відродження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9" l="1"/>
  <c r="C9" i="9"/>
  <c r="C7" i="6" l="1"/>
  <c r="E25" i="10"/>
  <c r="E30" i="10" s="1"/>
  <c r="E20" i="10"/>
  <c r="E13" i="10"/>
  <c r="E11" i="10"/>
  <c r="E9" i="10"/>
  <c r="E5" i="10"/>
  <c r="E16" i="10" s="1"/>
  <c r="E29" i="10" s="1"/>
  <c r="E28" i="10" l="1"/>
  <c r="C111" i="3" l="1"/>
  <c r="C12" i="3"/>
  <c r="C6" i="12" l="1"/>
  <c r="C23" i="12"/>
  <c r="C22" i="12"/>
  <c r="C21" i="12"/>
  <c r="C13" i="12"/>
  <c r="C113" i="3" l="1"/>
  <c r="C112" i="3"/>
  <c r="C107" i="3"/>
  <c r="C31" i="3"/>
  <c r="C33" i="3"/>
  <c r="C6" i="11" l="1"/>
  <c r="C69" i="3"/>
  <c r="C104" i="3" l="1"/>
  <c r="C49" i="3" l="1"/>
  <c r="C24" i="3" l="1"/>
  <c r="C18" i="12" l="1"/>
  <c r="C82" i="3" l="1"/>
  <c r="C80" i="3" s="1"/>
  <c r="C42" i="3"/>
  <c r="C40" i="3"/>
  <c r="C14" i="12" l="1"/>
  <c r="C9" i="12"/>
  <c r="C8" i="12" l="1"/>
  <c r="C103" i="3" l="1"/>
  <c r="C81" i="3"/>
  <c r="C54" i="3"/>
  <c r="C48" i="3" s="1"/>
  <c r="C17" i="3" l="1"/>
  <c r="C16" i="3" s="1"/>
  <c r="C37" i="3" l="1"/>
  <c r="C10" i="3" l="1"/>
  <c r="C6" i="3" s="1"/>
  <c r="C11" i="12" l="1"/>
  <c r="C34" i="3"/>
  <c r="C46" i="3" l="1"/>
  <c r="C36" i="3" l="1"/>
  <c r="C15" i="3" l="1"/>
  <c r="C78" i="3" l="1"/>
  <c r="C14" i="3" l="1"/>
  <c r="C74" i="3" l="1"/>
  <c r="C35" i="3" l="1"/>
</calcChain>
</file>

<file path=xl/sharedStrings.xml><?xml version="1.0" encoding="utf-8"?>
<sst xmlns="http://schemas.openxmlformats.org/spreadsheetml/2006/main" count="255" uniqueCount="176">
  <si>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</si>
  <si>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</si>
  <si>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</si>
  <si>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</si>
  <si>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</si>
  <si>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</si>
  <si>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 xml:space="preserve">                                                                                                                            міського бюджету за 2018 рік</t>
  </si>
  <si>
    <t>Управління 1210160</t>
  </si>
  <si>
    <t>заробітна плата</t>
  </si>
  <si>
    <t>нарахування на заробітну</t>
  </si>
  <si>
    <t>Благоустрій 1216030</t>
  </si>
  <si>
    <t>КП "Овруч"</t>
  </si>
  <si>
    <t>Вартість електроенергії</t>
  </si>
  <si>
    <t>Водопровід 1216013</t>
  </si>
  <si>
    <t>Інша діяльність 1216090</t>
  </si>
  <si>
    <t>предмети, матеріали, обладнання та інвентар</t>
  </si>
  <si>
    <t>Оплата послуг (крім комунальних)</t>
  </si>
  <si>
    <t>Відділ ЖКГБ</t>
  </si>
  <si>
    <t>Субсидії та поточні трансферти підприємствам (установам, організаціям)</t>
  </si>
  <si>
    <t>Зелене господарство</t>
  </si>
  <si>
    <t>по відділу загальний фонд</t>
  </si>
  <si>
    <t xml:space="preserve">КП "Відродження" </t>
  </si>
  <si>
    <t>В тому числі:</t>
  </si>
  <si>
    <t>Додаток до листа № ___ від _______________</t>
  </si>
  <si>
    <t>Організація благоустрою населених пунктів 1216030</t>
  </si>
  <si>
    <t>по Комунальним підприємствам</t>
  </si>
  <si>
    <t>Вивіз смітття</t>
  </si>
  <si>
    <t>Директор КП "Овруч"</t>
  </si>
  <si>
    <t>Головний бухгалтер</t>
  </si>
  <si>
    <t xml:space="preserve">                                                           Хоменко Н.П.</t>
  </si>
  <si>
    <t>Підмітання вулиць механічною щіткою</t>
  </si>
  <si>
    <t>ТКВБМС</t>
  </si>
  <si>
    <t>Назва робіт(послуг)</t>
  </si>
  <si>
    <t>Сума, грн.</t>
  </si>
  <si>
    <t>КФК 1216013 КЕКВ2610</t>
  </si>
  <si>
    <t>Водопровідно-каналізаційне господарство</t>
  </si>
  <si>
    <t>Поточний ремонт водопровідних та каналізаційних оглядових колодязів</t>
  </si>
  <si>
    <t>Разом</t>
  </si>
  <si>
    <t>Благоустрій</t>
  </si>
  <si>
    <t>Директор КП "Водоканал"</t>
  </si>
  <si>
    <t>О. А. Латаш</t>
  </si>
  <si>
    <t>Гол. бухгалтер</t>
  </si>
  <si>
    <t>М. Г. Полова</t>
  </si>
  <si>
    <t xml:space="preserve">КП "Водоканал" </t>
  </si>
  <si>
    <t>КП "Гарне місто"</t>
  </si>
  <si>
    <t>КПКВК   1216030</t>
  </si>
  <si>
    <t>КЕКВ     2610</t>
  </si>
  <si>
    <t>Директор</t>
  </si>
  <si>
    <t>П.А.Грищенко</t>
  </si>
  <si>
    <t>Гол.бухгалтер</t>
  </si>
  <si>
    <t>Л.Г.Шиманська</t>
  </si>
  <si>
    <t>М.П.</t>
  </si>
  <si>
    <t>Головний бухгалтер                                                                                 Людмила ГАВРИЛОВСЬКА</t>
  </si>
  <si>
    <t>за послуги по зберіганню щебню (ПРАТ Товкачівський ГЗК)</t>
  </si>
  <si>
    <t>Послуги з обслуговування тимчасового притулку для тварин</t>
  </si>
  <si>
    <t>Прибирання вулиць, тротуарів, проїздів, парків, скверів</t>
  </si>
  <si>
    <t>Інші поточні видатки</t>
  </si>
  <si>
    <t xml:space="preserve">                                                                                                                            міського бюджету за 2021 рік</t>
  </si>
  <si>
    <t>Поточний ремонт зовнішньої каналізаційної мережі житлового будинку</t>
  </si>
  <si>
    <t>КФК 1216030 КЕКВ2610</t>
  </si>
  <si>
    <t>Утримання доріг  1217461</t>
  </si>
  <si>
    <t>Капітальні транссферти підприємствам (установам, організаціям)</t>
  </si>
  <si>
    <t>Благоустрій 1216030 (07)</t>
  </si>
  <si>
    <t>Будівництво 1217310 (07)</t>
  </si>
  <si>
    <t>по відділу спеціальний фонд</t>
  </si>
  <si>
    <t>КП"Овруч"</t>
  </si>
  <si>
    <t>Оплата електроенергії</t>
  </si>
  <si>
    <t>Відшкодування витрат за електроенергію</t>
  </si>
  <si>
    <t>добровільна пожежна охорона  1218110</t>
  </si>
  <si>
    <t>КФК 1216013 КЕКВ3210</t>
  </si>
  <si>
    <t>Комiсiя (проценти) Лiзингодавця (без ПДВ);дог.07/19 вiд 23.04.2021р (гредер)</t>
  </si>
  <si>
    <t>Вiдшкодування вартостi об"єкту лiзингу;дог.07/19 вiд 23.04.2021р (грейдер)</t>
  </si>
  <si>
    <t>Утримання та розвиток автомобільних доріг та дорожньої інфраструктури 1217461</t>
  </si>
  <si>
    <t>Дуб А.І.</t>
  </si>
  <si>
    <t>Відшкодування вартості обєкту лізингу; дог.07/19 від 23.04.2021р (грейдер)</t>
  </si>
  <si>
    <t>Капітальний ремонт житлового фонду (приміщень)</t>
  </si>
  <si>
    <t>Реконструкція та реставрація інших обєктів</t>
  </si>
  <si>
    <t>за виконані роботи по обєкту "Капітальний ремонт даху (заміна покрівельного покриття) будинку №86 по вул. Б.Хмельницького в м.Овруч Житомирської області " (вик. КП "Гарне місто")</t>
  </si>
  <si>
    <t xml:space="preserve">                           Директор                                                   Максим   ЧИЧИРКО</t>
  </si>
  <si>
    <t>Додаток до листа</t>
  </si>
  <si>
    <t>Обслуговування вуличного освітлення м.Овруч та ОТГ</t>
  </si>
  <si>
    <t>Прибирання вулиць, парків, місць загального користування  двірниками</t>
  </si>
  <si>
    <t>Звіт про проведені видатки за  жовтень   2021року по   Відділу житлово - комунального  господарства, благоустрою  Овруцької міської ради</t>
  </si>
  <si>
    <t xml:space="preserve">Всього оплачено видатків за жовтень 2021р. </t>
  </si>
  <si>
    <t xml:space="preserve">Всього оплачено видатків за жовтень  2020р. </t>
  </si>
  <si>
    <t>Теслюк П.О. за чищення колодязів  в с.Яцковичі- 3; с.Колосівка - 5;</t>
  </si>
  <si>
    <t>за отрим.плити та стовпчики бетонні для кладовища в с.В.Фосня (ФГ"Родинне молочко")</t>
  </si>
  <si>
    <t>податок за розміщення відходів у спеціально відведених місцях за 3 квар.2021р</t>
  </si>
  <si>
    <t>за отрим.послуги з ліквідації розмивів грунту після дощових опадів з влаштуванням елементів відведення по пров.Л.Українки 4 в м.Овруч Житомирської області (вик.ДП "ПМК-157")</t>
  </si>
  <si>
    <t>за отрим.послуги з ліквідації розмивів грунту після дощових опадів з влаштуванням елементів відведення по вул.Л.Українки 4 в м.Овруч Житомирської області (вик.ДП "ПМК-157")</t>
  </si>
  <si>
    <t>за отрим.послуги з ліквідації розмивів грунту після дощових опадів з влаштуванням елементів відведення по пров.Л.Українки 16 в м.Овруч Житомирської області (вик.ДП "ПМК-157")</t>
  </si>
  <si>
    <t xml:space="preserve">Всього оплачено видатків за  жовтень  2021р. </t>
  </si>
  <si>
    <t>заробітна плата (за охорону  приміщення школи в с.Поліське)</t>
  </si>
  <si>
    <t xml:space="preserve">Всього оплачено видатків за  жовтень  2020р. </t>
  </si>
  <si>
    <t>поточ. ремонт вул. Титянчуки в с.Павлюківка (вик.ФОП Кушнерчук Н.І.)</t>
  </si>
  <si>
    <t>поточ. ремонт вул. Житомирська в с.Павлюківка (вик.ФОП Кушнерчук Н.І.)</t>
  </si>
  <si>
    <t>поточ. ремонт піїзду до населеного пункту Павлюківка (вик.ФОП Кушнерчук Н.І.)</t>
  </si>
  <si>
    <t>поточ. ремонт вул.А.М.Барановського в с.Гошів (вик.ФОП Кушнерчук Н.І.)</t>
  </si>
  <si>
    <t>поточ. ремонт вул.Петренки в с.Гошів (вик.ФОП Кушнерчук Н.І.)</t>
  </si>
  <si>
    <t>за отрим. послуги з поточ. ремонту вул.Тургенева, Прикордонна в м.Овруч (вик. ТОВ "ТЕХНО-БУД-ЦЕНТР")</t>
  </si>
  <si>
    <t>за отрим. послуги з поточ. ремонту вул. Макарія Овруцького, Соборна  в м.Овруч (вик. ТОВ "ТЕХНО-БУД-ЦЕНТР")</t>
  </si>
  <si>
    <t>за отрим. послуги з поточ. ремонту вул. Відродження, І.Франка в м.Овруч (вик. ТОВ "ТЕХНО-БУД-ЦЕНТР")</t>
  </si>
  <si>
    <t>за отрим. послуги з поточ. ремонту вул. Гетьмана Виговського в м.Овруч (вик. ТОВ "ТЕХНО-БУД-ЦЕНТР")</t>
  </si>
  <si>
    <t>за отрим. послуги з поточ. ремонту пр.Київський, вул. Мозирська, Партизанська в м.Овруч (вик. ТОВ "ТЕХНО-БУД-ЦЕНТР")</t>
  </si>
  <si>
    <t>за отрим. послуги з поточ. ремонту вул. Київська в м.Овруч (вик. ТОВ "ТЕХНО-БУД-ЦЕНТР")</t>
  </si>
  <si>
    <t>за отрим. послуги з поточ. ремонту вул. С.Бандери, Князя Олега в М.Овруч (вик. ТОВ "ТЕХНО-БУД-ЦЕНТР")</t>
  </si>
  <si>
    <t>за отрим. послуги з поточ. ремонту вул. Г.Пожежників, Вишнева, Базарна в м.Овруч (вик. ТОВ "ТЕХНО-БУД-ЦЕНТР")</t>
  </si>
  <si>
    <t>за отрим. послуги з поточ. ремонту вул. Металістів, Р.Шухевича в м.Овруч (вик. ТОВ "ТЕХНО-БУД-ЦЕНТР")</t>
  </si>
  <si>
    <t>за отрим. послуги з поточ. ремонту вул.Б.Хмельницького в м.Овруч (вик. ТОВ "ТЕХНО-БУД-ЦЕНТР")</t>
  </si>
  <si>
    <t>за отрим. послуги з поточ. ремонту вул. Древлянська, І.Богуна, Білоруська в м.Овруч (вик. ТОВ "ТЕХНО-БУД-ЦЕНТР")</t>
  </si>
  <si>
    <t>за отрим. послуги з поточ. ремонту вул.Енергетиків, Танкистів в м.Овруч (вик. ТОВ "ТЕХНО-БУД-ЦЕНТР")</t>
  </si>
  <si>
    <t>за отрим. послуги з поточ. ремонту вул. Овруцька, Тютюнника в м. Овруч (вик. ТОВ "ТЕХНО-БУД-ЦЕНТР")</t>
  </si>
  <si>
    <t>за отрим. послуги з поточ. ремонту вул. Л.Українки, вул. О.Ольжича, вул. О.Береста в м. Овруч (вик. ТОВ "ТЕХНО-БУД-ЦЕНТР")</t>
  </si>
  <si>
    <t>Всього оплачено видатків за  жовтень  2021р.</t>
  </si>
  <si>
    <t>Поточний ремонт зовнішньої каналізаційної мережі житлового будинку вул. Г.Майдану 23</t>
  </si>
  <si>
    <t>Поточний ремонт електрообладнання КНС по вул.Білоруській</t>
  </si>
  <si>
    <t>Поточний ремонт каналізаційної мережі із гідродинамічним очищенням вул. Т.Шевченка, 11-64</t>
  </si>
  <si>
    <t>Поточний ремонт водопровідних та каналізаційних оглядових колодязів  вул.Б.Хмельницького 23,25,47,49,І.Франка 7(гімназія), 29,33(ЗОШ №1),Т.Шевченка (перед мостом зі сторони Коростеня)</t>
  </si>
  <si>
    <t>Поточний ремонт каналізаційної мережі вул.Ш.Алейхема 18, І.Богуна 73</t>
  </si>
  <si>
    <t>Поточний ремонт парапету, покриття із дрібнорозмірних плиток біля пам`ятного знаку  Н.Репкіну, "Рубіж мужності", Т.Шевченка 40,44</t>
  </si>
  <si>
    <t>Поточний ремонт ливневої каналізаційної мережі вул. Василівська</t>
  </si>
  <si>
    <t>Поточний ремонт ливневої каналізаційної мережі вул. Г.Майдану 21 та Т.Шевченка ("Львівський затишок")</t>
  </si>
  <si>
    <t>Поточний ремонт  віздного знака у м.Овруч зі сторони Коростення</t>
  </si>
  <si>
    <t>Надання автотранспортних послуг з навантаження, підгортання та вивезення сміття з Ігнатпільського,Піщаницького, Підруддянського, Норинського, Шоломківського, Бондарівського та Великохайчанського с/о</t>
  </si>
  <si>
    <t>Облаштування паркової скульптури "Поліська пані картопелька"</t>
  </si>
  <si>
    <t>Відновлювальні роботи тротуарної плитки по вул. Т.Шевченка, основи підпам"ятник та паркану у сквері Т.Шевченка та по вул. Г.Виговського в м. Овруч, ігрового обладнання на дитячих майданчиках міста; навантаження та перевезення матеріалів; облаштування автобусної зупинки в с. Полохачів, Ігнатпіль, Білокамінка та ін.</t>
  </si>
  <si>
    <t>Надання автотранспортних послуг з перевезення деревини у Норинському та Зарічанському старостинському округу</t>
  </si>
  <si>
    <t>Навантаження, перевезення та підсипання матеріалами від фрезерування тротуару вручну по вул. Київська в м. Овруч; перевезення колодязного накриття; відновлення та встановлення урн для сміття; демонтаж, монтаж та перевезення бортового поребрика та ін.</t>
  </si>
  <si>
    <t>Організація та поховання одинокої громадянки Янкевич К.І.</t>
  </si>
  <si>
    <t>Обрізання, зрізання аварійних дерев, дикорослих кущів, скошування трави, бур`янів подріб. пнів  м.Овруч та ОТГ</t>
  </si>
  <si>
    <t>Звіт про проведені видатки за  жовтень 2021року по   Відділу житлово - комунального  господарства, благоустрою  Овруцької міської ради</t>
  </si>
  <si>
    <t xml:space="preserve">Всього оплачено видатків за  жовтень 2021р. </t>
  </si>
  <si>
    <t>Поточний ремонт дорожнього покриття. Навантаження , перевезення, підсипання та планування щебеневої продукції, механічно та вручну вимоїн, вибоїн та просідань дорожнього покриття в с. Коптівщина; профілювання з подальшим плануванням щебевих матеріалів по вул. Загребля (5200 м2) в с. Потаповичі Гошівського старостинського округу та ін.</t>
  </si>
  <si>
    <t>Поточний ремонт дорожнього покриття. Навантаження , перевезення, підсипання та планування щебеневої продукції, механічно та вручну по вул. Енергетиків в м. Овруч; планування щебеневої продукції дорожнього покриття по  вул. Колгоспна в с. Павловичі, під"їздної дороги до кладовища в с. Поліське Піщаницького с/о та під"їзд до с. Лукішки; відновлення дорожньої розмітки та дорожніх знаків по м. Овруч</t>
  </si>
  <si>
    <t>Всього видатків по відділу за   жовтень 2021рік</t>
  </si>
  <si>
    <t>Поточний ремонт огорожі по вул.І.Франка, 5а у м.Овруч Житомирської області</t>
  </si>
  <si>
    <t>Поточний ремонт огорожі по пров.Стадіонний, м.Овруч Житомирської області</t>
  </si>
  <si>
    <t>Всього оплачено видатків за жовтень 2021р.</t>
  </si>
  <si>
    <t>Звіт про проведені видатки за жовтень 2021р.</t>
  </si>
  <si>
    <t xml:space="preserve">Поточний ремонт водогінної  мережі (лікв.пориву) вул.Центральна с.Скребеличі  Коростенського рн  </t>
  </si>
  <si>
    <t xml:space="preserve">Поточний ремонт водогінної  мережі (лікв.пориву) вул.Центральна с.Поліське  Коростенського рн  </t>
  </si>
  <si>
    <t xml:space="preserve">Поточний ремонт водогінної  мережі (лікв.пориву) вул.Центральна с.Черепинки Коростенського рн  </t>
  </si>
  <si>
    <t xml:space="preserve">Поточний ремонт водогінної мережі по  вул. Колгоспна с. Заськи  Коростенського  рн  </t>
  </si>
  <si>
    <t xml:space="preserve">Поточний ремонт водогінної мережі по  вул. Ручейна  с. Заськи  Коростенського  рн  </t>
  </si>
  <si>
    <t>за шини</t>
  </si>
  <si>
    <t>за виконані роботи по здійсненню технічного нагляду  по обєкту "Капітальний ремонт даху (заміна покрівельного покриття) будинку №86 по вул. Б.Хмельницького в м.Овруч Житомирської області "  (вик. ФОП "Яковенко Д.М.")</t>
  </si>
  <si>
    <t>за виконані роботи по здійсненню авторського нагляду  по обєкту  "Капітальний ремонт даху (заміна покрівельного покриття) будинку №86 по вул. Б.Хмельницького в м.Овруч Житомирської області " (вик. ТО "Житомирбудпроектекспертиза")</t>
  </si>
  <si>
    <t>за виготовлення ПКД по обєкту "Реконструоїкція артезіанської свердловини з заміною технологічного обладнання в с.Ігнатпіль" (виконавець ПП  Росьводпроект)</t>
  </si>
  <si>
    <t>за виготовлення ПКД по обєкту "Реконструоїкція артезіанської свердловини №2 з заміною технологічного обладнання в с.Полохачів" (виконавець ПП  Росьводпроект)</t>
  </si>
  <si>
    <t>Звіт про проведені видатки за період з 01.10.2021 по 31.10.21 року по КП "Водоканал" Овруцької міської ради</t>
  </si>
  <si>
    <t>вул. Г.Майдану,23</t>
  </si>
  <si>
    <t>Поточний ремонт насосного обладнання пультів свердловин №3,4,16 ВНС №1</t>
  </si>
  <si>
    <t>Поточний ремонт електрообладнання КНС по вул. Білоруській</t>
  </si>
  <si>
    <t xml:space="preserve">Поточний ремонт каналізаційної мережі із гідродинамічним очищенням </t>
  </si>
  <si>
    <t>вул. Т.Шевченка,11-64</t>
  </si>
  <si>
    <t>вул. Б.Хмельницького,23,25,47,49, І.Франка,7(гімназія),29,33 (ЗОШ №1), Т.Шевченка(перед мостом зі сторони Коростеня)</t>
  </si>
  <si>
    <t xml:space="preserve">Поточний ремонт каналізаційної мережі </t>
  </si>
  <si>
    <t>вул. Ш.Алейхема,18, І.Богуна,73</t>
  </si>
  <si>
    <t>Поточний ремонт парапету, покриття із дрібнорозмірних плиток біля пам’ятного знаку Н. Репкіну, "Рубіж мужності", Т.Шевченка,40,44</t>
  </si>
  <si>
    <t>Поточний ремонт ливневої каналізаційної мережі</t>
  </si>
  <si>
    <t>вул. Василівська</t>
  </si>
  <si>
    <t>вул. Г.Майдану,21 та Т.Шевченка ("Львівський затишок")</t>
  </si>
  <si>
    <t>Поточний ремонт в’їздного знака у м. Овруч зі сторони Коростеня</t>
  </si>
  <si>
    <t>Всього за жовтень 2021</t>
  </si>
  <si>
    <t>Звіт про проведені видатки за жовтень  2021р. по                                       Комунальне підприємство  КП "Відродження"  Овруцької міської ради</t>
  </si>
  <si>
    <t>2610                   Всього оплачено видатків у 10.2021 р.</t>
  </si>
  <si>
    <t>Обслуговування вуличного освітлення</t>
  </si>
  <si>
    <t>Обрізання, зрізання аварійних дерев, дикорослих кущів, скошування трави, бур"янів,подр.пнів</t>
  </si>
  <si>
    <t>Прибирання вулиць, парків двірниками</t>
  </si>
  <si>
    <t>3210                   Всього оплачено видатків у 10.2021 р.</t>
  </si>
  <si>
    <t>Всього оплачено видатків у 10.2021 р.</t>
  </si>
  <si>
    <t>ПОточний ремонт дорожнього покриття. Навантаження , перевезення, підсипання та планування щебеневої продукції, механічно та вручну по вул. Енергетиків в м. Овруч; планування щебеневої продукції дорожнього покриття по  вул. Колгоспна в с. Павловичі, під"їздної дороги до кладовища в с. Поліське Піщаницького с/о та під"їзд до с. Лукішки; відновлення дорожньої розмітки та дорожніх знаків по м. Овруч</t>
  </si>
  <si>
    <t>Звіт про проведені видатки за жовтень 2021 р.</t>
  </si>
  <si>
    <t>Начальник  відділу                                                                                                Олександр РЕДЧИЦЬ</t>
  </si>
  <si>
    <t>Начальник відділу                                                                                                Олександр РЕДЧИЦЬ</t>
  </si>
  <si>
    <t xml:space="preserve">                                                                                                                            міського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</si>
</sst>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2" xfId="0" applyFont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0" borderId="1" xfId="0" applyFont="1" applyBorder="1" applyAlignment="1"/>
    <xf numFmtId="2" fontId="4" fillId="2" borderId="2" xfId="0" applyNumberFormat="1" applyFont="1" applyFill="1" applyBorder="1"/>
    <xf numFmtId="0" fontId="3" fillId="0" borderId="1" xfId="0" applyFont="1" applyBorder="1"/>
    <xf numFmtId="2" fontId="3" fillId="2" borderId="1" xfId="0" applyNumberFormat="1" applyFont="1" applyFill="1" applyBorder="1"/>
    <xf numFmtId="0" fontId="4" fillId="0" borderId="3" xfId="0" applyFont="1" applyBorder="1"/>
    <xf numFmtId="2" fontId="4" fillId="2" borderId="3" xfId="0" applyNumberFormat="1" applyFont="1" applyFill="1" applyBorder="1"/>
    <xf numFmtId="2" fontId="3" fillId="2" borderId="3" xfId="0" applyNumberFormat="1" applyFont="1" applyFill="1" applyBorder="1"/>
    <xf numFmtId="0" fontId="4" fillId="0" borderId="5" xfId="0" applyFont="1" applyBorder="1"/>
    <xf numFmtId="0" fontId="4" fillId="0" borderId="3" xfId="0" applyFont="1" applyBorder="1" applyAlignment="1">
      <alignment wrapText="1"/>
    </xf>
    <xf numFmtId="0" fontId="4" fillId="0" borderId="4" xfId="0" applyFont="1" applyBorder="1"/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1" xfId="0" applyNumberFormat="1" applyFont="1" applyBorder="1"/>
    <xf numFmtId="2" fontId="4" fillId="0" borderId="1" xfId="0" applyNumberFormat="1" applyFont="1" applyBorder="1"/>
    <xf numFmtId="2" fontId="4" fillId="0" borderId="3" xfId="0" applyNumberFormat="1" applyFont="1" applyBorder="1"/>
    <xf numFmtId="0" fontId="3" fillId="0" borderId="3" xfId="0" applyFont="1" applyBorder="1"/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/>
    <xf numFmtId="0" fontId="4" fillId="0" borderId="6" xfId="0" applyFont="1" applyBorder="1"/>
    <xf numFmtId="0" fontId="3" fillId="0" borderId="6" xfId="0" applyFont="1" applyBorder="1" applyAlignment="1">
      <alignment wrapText="1"/>
    </xf>
    <xf numFmtId="0" fontId="3" fillId="0" borderId="2" xfId="0" applyFont="1" applyBorder="1"/>
    <xf numFmtId="0" fontId="4" fillId="0" borderId="0" xfId="0" applyFont="1" applyBorder="1"/>
    <xf numFmtId="2" fontId="4" fillId="2" borderId="0" xfId="0" applyNumberFormat="1" applyFont="1" applyFill="1" applyBorder="1"/>
    <xf numFmtId="2" fontId="3" fillId="2" borderId="2" xfId="0" applyNumberFormat="1" applyFont="1" applyFill="1" applyBorder="1"/>
    <xf numFmtId="2" fontId="3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5" xfId="0" applyFont="1" applyBorder="1" applyAlignment="1">
      <alignment wrapText="1"/>
    </xf>
    <xf numFmtId="0" fontId="3" fillId="0" borderId="0" xfId="0" quotePrefix="1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0" fillId="0" borderId="0" xfId="0" applyBorder="1"/>
    <xf numFmtId="0" fontId="6" fillId="0" borderId="18" xfId="2" applyFont="1" applyBorder="1" applyAlignment="1">
      <alignment horizontal="left"/>
    </xf>
    <xf numFmtId="0" fontId="5" fillId="0" borderId="15" xfId="0" applyFont="1" applyBorder="1"/>
    <xf numFmtId="0" fontId="7" fillId="0" borderId="15" xfId="0" applyFont="1" applyBorder="1"/>
    <xf numFmtId="0" fontId="5" fillId="0" borderId="22" xfId="0" applyFont="1" applyBorder="1"/>
    <xf numFmtId="2" fontId="5" fillId="0" borderId="19" xfId="0" applyNumberFormat="1" applyFont="1" applyBorder="1"/>
    <xf numFmtId="2" fontId="7" fillId="0" borderId="15" xfId="0" applyNumberFormat="1" applyFont="1" applyBorder="1"/>
    <xf numFmtId="2" fontId="5" fillId="0" borderId="20" xfId="0" applyNumberFormat="1" applyFont="1" applyBorder="1"/>
    <xf numFmtId="0" fontId="6" fillId="0" borderId="0" xfId="2" applyFont="1" applyFill="1" applyBorder="1" applyAlignment="1">
      <alignment horizontal="left"/>
    </xf>
    <xf numFmtId="0" fontId="6" fillId="0" borderId="0" xfId="1" applyFont="1" applyFill="1" applyBorder="1" applyAlignment="1">
      <alignment horizontal="left" wrapText="1"/>
    </xf>
    <xf numFmtId="0" fontId="5" fillId="0" borderId="0" xfId="0" applyFont="1" applyBorder="1"/>
    <xf numFmtId="2" fontId="5" fillId="0" borderId="13" xfId="0" applyNumberFormat="1" applyFont="1" applyBorder="1"/>
    <xf numFmtId="2" fontId="5" fillId="0" borderId="15" xfId="0" applyNumberFormat="1" applyFont="1" applyBorder="1"/>
    <xf numFmtId="0" fontId="6" fillId="0" borderId="14" xfId="2" applyFont="1" applyBorder="1" applyAlignment="1">
      <alignment horizontal="left" wrapText="1"/>
    </xf>
    <xf numFmtId="0" fontId="4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2" fontId="3" fillId="0" borderId="1" xfId="0" applyNumberFormat="1" applyFont="1" applyBorder="1" applyAlignment="1">
      <alignment wrapText="1"/>
    </xf>
    <xf numFmtId="0" fontId="0" fillId="0" borderId="0" xfId="0" applyAlignment="1">
      <alignment horizontal="right"/>
    </xf>
    <xf numFmtId="0" fontId="4" fillId="0" borderId="25" xfId="0" applyFont="1" applyBorder="1"/>
    <xf numFmtId="0" fontId="4" fillId="0" borderId="26" xfId="0" applyFont="1" applyBorder="1" applyAlignment="1">
      <alignment wrapText="1"/>
    </xf>
    <xf numFmtId="0" fontId="4" fillId="0" borderId="27" xfId="0" applyFont="1" applyBorder="1"/>
    <xf numFmtId="0" fontId="4" fillId="0" borderId="28" xfId="0" applyFont="1" applyBorder="1"/>
    <xf numFmtId="0" fontId="4" fillId="0" borderId="6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5" fillId="0" borderId="23" xfId="1" applyFont="1" applyFill="1" applyBorder="1" applyAlignment="1">
      <alignment horizontal="left"/>
    </xf>
    <xf numFmtId="0" fontId="15" fillId="0" borderId="32" xfId="1" applyFont="1" applyFill="1" applyBorder="1" applyAlignment="1">
      <alignment horizontal="center"/>
    </xf>
    <xf numFmtId="0" fontId="7" fillId="0" borderId="21" xfId="0" applyFont="1" applyBorder="1"/>
    <xf numFmtId="0" fontId="0" fillId="0" borderId="21" xfId="0" applyBorder="1"/>
    <xf numFmtId="2" fontId="8" fillId="0" borderId="35" xfId="0" applyNumberFormat="1" applyFont="1" applyBorder="1"/>
    <xf numFmtId="0" fontId="6" fillId="0" borderId="36" xfId="2" applyFont="1" applyBorder="1" applyAlignment="1">
      <alignment horizontal="left"/>
    </xf>
    <xf numFmtId="0" fontId="6" fillId="0" borderId="37" xfId="2" applyFont="1" applyFill="1" applyBorder="1" applyAlignment="1">
      <alignment horizontal="left"/>
    </xf>
    <xf numFmtId="0" fontId="6" fillId="0" borderId="38" xfId="1" applyFont="1" applyFill="1" applyBorder="1" applyAlignment="1">
      <alignment horizontal="left" wrapText="1"/>
    </xf>
    <xf numFmtId="0" fontId="6" fillId="0" borderId="24" xfId="1" applyFont="1" applyFill="1" applyBorder="1" applyAlignment="1">
      <alignment horizontal="left" wrapText="1"/>
    </xf>
    <xf numFmtId="0" fontId="6" fillId="0" borderId="39" xfId="2" applyFont="1" applyFill="1" applyBorder="1" applyAlignment="1">
      <alignment horizontal="left"/>
    </xf>
    <xf numFmtId="0" fontId="6" fillId="0" borderId="40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left" wrapText="1"/>
    </xf>
    <xf numFmtId="0" fontId="16" fillId="0" borderId="27" xfId="1" applyFont="1" applyFill="1" applyBorder="1" applyAlignment="1">
      <alignment horizontal="left"/>
    </xf>
    <xf numFmtId="0" fontId="9" fillId="0" borderId="41" xfId="1" applyFont="1" applyFill="1" applyBorder="1" applyAlignment="1">
      <alignment horizontal="left" wrapText="1"/>
    </xf>
    <xf numFmtId="0" fontId="10" fillId="0" borderId="33" xfId="1" applyFont="1" applyBorder="1" applyAlignment="1">
      <alignment horizontal="left" wrapText="1"/>
    </xf>
    <xf numFmtId="2" fontId="5" fillId="0" borderId="42" xfId="0" applyNumberFormat="1" applyFont="1" applyBorder="1"/>
    <xf numFmtId="0" fontId="6" fillId="0" borderId="43" xfId="2" applyFont="1" applyBorder="1" applyAlignment="1">
      <alignment horizontal="left"/>
    </xf>
    <xf numFmtId="0" fontId="0" fillId="0" borderId="33" xfId="0" applyBorder="1"/>
    <xf numFmtId="0" fontId="5" fillId="0" borderId="42" xfId="0" applyFont="1" applyBorder="1"/>
    <xf numFmtId="0" fontId="6" fillId="0" borderId="44" xfId="2" applyFont="1" applyBorder="1" applyAlignment="1">
      <alignment horizontal="left"/>
    </xf>
    <xf numFmtId="0" fontId="9" fillId="0" borderId="45" xfId="1" applyFont="1" applyFill="1" applyBorder="1" applyAlignment="1">
      <alignment horizontal="left" wrapText="1"/>
    </xf>
    <xf numFmtId="0" fontId="10" fillId="0" borderId="8" xfId="1" applyFont="1" applyBorder="1" applyAlignment="1">
      <alignment horizontal="left" wrapText="1"/>
    </xf>
    <xf numFmtId="2" fontId="5" fillId="0" borderId="46" xfId="0" applyNumberFormat="1" applyFont="1" applyBorder="1"/>
    <xf numFmtId="0" fontId="6" fillId="0" borderId="9" xfId="2" applyFont="1" applyBorder="1" applyAlignment="1">
      <alignment horizontal="left" wrapText="1"/>
    </xf>
    <xf numFmtId="0" fontId="6" fillId="0" borderId="34" xfId="2" applyFont="1" applyBorder="1" applyAlignment="1">
      <alignment horizontal="left" wrapText="1"/>
    </xf>
    <xf numFmtId="0" fontId="6" fillId="0" borderId="0" xfId="2" applyFont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/>
    <xf numFmtId="2" fontId="8" fillId="0" borderId="0" xfId="0" applyNumberFormat="1" applyFont="1" applyBorder="1"/>
    <xf numFmtId="2" fontId="5" fillId="0" borderId="0" xfId="0" applyNumberFormat="1" applyFont="1" applyBorder="1"/>
    <xf numFmtId="2" fontId="7" fillId="0" borderId="0" xfId="0" applyNumberFormat="1" applyFont="1" applyBorder="1"/>
    <xf numFmtId="0" fontId="1" fillId="0" borderId="0" xfId="0" applyFont="1" applyBorder="1"/>
    <xf numFmtId="0" fontId="6" fillId="0" borderId="0" xfId="2" applyFont="1" applyBorder="1" applyAlignment="1">
      <alignment horizontal="left" wrapText="1"/>
    </xf>
    <xf numFmtId="0" fontId="13" fillId="0" borderId="0" xfId="1" applyFont="1" applyFill="1" applyBorder="1" applyAlignment="1">
      <alignment horizontal="left" wrapText="1"/>
    </xf>
    <xf numFmtId="2" fontId="11" fillId="0" borderId="0" xfId="0" applyNumberFormat="1" applyFont="1" applyBorder="1"/>
    <xf numFmtId="0" fontId="12" fillId="0" borderId="0" xfId="0" applyFont="1" applyBorder="1"/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2" fillId="0" borderId="0" xfId="0" applyFont="1" applyBorder="1" applyAlignment="1"/>
    <xf numFmtId="0" fontId="11" fillId="0" borderId="0" xfId="0" applyFont="1" applyBorder="1"/>
    <xf numFmtId="0" fontId="12" fillId="0" borderId="0" xfId="0" applyFont="1" applyBorder="1" applyAlignment="1">
      <alignment wrapText="1"/>
    </xf>
    <xf numFmtId="2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1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2" fontId="17" fillId="0" borderId="1" xfId="0" applyNumberFormat="1" applyFont="1" applyBorder="1"/>
    <xf numFmtId="0" fontId="0" fillId="0" borderId="1" xfId="0" applyBorder="1"/>
    <xf numFmtId="0" fontId="0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2" fontId="0" fillId="0" borderId="1" xfId="0" applyNumberFormat="1" applyFill="1" applyBorder="1"/>
    <xf numFmtId="0" fontId="0" fillId="0" borderId="0" xfId="0" applyAlignment="1">
      <alignment horizontal="right"/>
    </xf>
    <xf numFmtId="0" fontId="6" fillId="0" borderId="0" xfId="1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3" fillId="0" borderId="0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15" fillId="0" borderId="29" xfId="1" applyFont="1" applyFill="1" applyBorder="1" applyAlignment="1">
      <alignment horizontal="center" wrapText="1"/>
    </xf>
    <xf numFmtId="0" fontId="15" fillId="0" borderId="30" xfId="1" applyFont="1" applyFill="1" applyBorder="1" applyAlignment="1">
      <alignment horizontal="center" wrapText="1"/>
    </xf>
    <xf numFmtId="0" fontId="15" fillId="0" borderId="31" xfId="1" applyFont="1" applyFill="1" applyBorder="1" applyAlignment="1">
      <alignment horizontal="center" wrapText="1"/>
    </xf>
    <xf numFmtId="0" fontId="15" fillId="0" borderId="27" xfId="1" applyFont="1" applyFill="1" applyBorder="1" applyAlignment="1">
      <alignment horizontal="left"/>
    </xf>
    <xf numFmtId="0" fontId="0" fillId="0" borderId="33" xfId="0" applyBorder="1" applyAlignment="1"/>
    <xf numFmtId="0" fontId="6" fillId="0" borderId="16" xfId="1" applyFont="1" applyFill="1" applyBorder="1" applyAlignment="1">
      <alignment horizontal="left" wrapText="1"/>
    </xf>
    <xf numFmtId="0" fontId="6" fillId="0" borderId="17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horizontal="left" wrapText="1"/>
    </xf>
    <xf numFmtId="0" fontId="7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6" fillId="0" borderId="0" xfId="2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6" fillId="0" borderId="33" xfId="2" applyFont="1" applyFill="1" applyBorder="1" applyAlignment="1">
      <alignment horizontal="left"/>
    </xf>
    <xf numFmtId="0" fontId="0" fillId="0" borderId="27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A19" workbookViewId="0">
      <selection activeCell="C27" sqref="C27"/>
    </sheetView>
  </sheetViews>
  <sheetFormatPr defaultRowHeight="12.75" x14ac:dyDescent="0.2"/>
  <cols>
    <col min="1" max="1" width="19.85546875" style="3" customWidth="1"/>
    <col min="2" max="2" width="105.5703125" style="3" customWidth="1"/>
    <col min="3" max="3" width="17.85546875" style="3" customWidth="1"/>
    <col min="4" max="4" width="10.42578125" style="3" bestFit="1" customWidth="1"/>
    <col min="5" max="16384" width="9.140625" style="3"/>
  </cols>
  <sheetData>
    <row r="1" spans="1:9" x14ac:dyDescent="0.2">
      <c r="B1" s="43" t="s">
        <v>5</v>
      </c>
    </row>
    <row r="2" spans="1:9" x14ac:dyDescent="0.2">
      <c r="B2" s="43" t="s">
        <v>4</v>
      </c>
      <c r="C2" s="42"/>
    </row>
    <row r="3" spans="1:9" x14ac:dyDescent="0.2">
      <c r="B3" s="43" t="s">
        <v>6</v>
      </c>
      <c r="C3" s="42"/>
    </row>
    <row r="4" spans="1:9" ht="80.25" customHeight="1" thickBot="1" x14ac:dyDescent="0.35">
      <c r="A4" s="4"/>
      <c r="B4" s="5" t="s">
        <v>130</v>
      </c>
      <c r="C4" s="6"/>
      <c r="D4" s="41"/>
      <c r="E4" s="41"/>
      <c r="F4" s="41"/>
      <c r="G4" s="41"/>
      <c r="H4" s="41"/>
      <c r="I4" s="41"/>
    </row>
    <row r="5" spans="1:9" ht="21" thickBot="1" x14ac:dyDescent="0.35">
      <c r="A5" s="70" t="s">
        <v>0</v>
      </c>
      <c r="B5" s="68" t="s">
        <v>1</v>
      </c>
      <c r="C5" s="71" t="s">
        <v>2</v>
      </c>
    </row>
    <row r="6" spans="1:9" ht="40.5" x14ac:dyDescent="0.3">
      <c r="A6" s="69" t="s">
        <v>62</v>
      </c>
      <c r="B6" s="15" t="s">
        <v>131</v>
      </c>
      <c r="C6" s="16">
        <f>C8</f>
        <v>4391.63</v>
      </c>
    </row>
    <row r="7" spans="1:9" ht="20.25" x14ac:dyDescent="0.3">
      <c r="A7" s="18"/>
      <c r="B7" s="30" t="s">
        <v>3</v>
      </c>
      <c r="C7" s="17"/>
    </row>
    <row r="8" spans="1:9" ht="20.25" x14ac:dyDescent="0.3">
      <c r="A8" s="18"/>
      <c r="B8" s="19" t="s">
        <v>65</v>
      </c>
      <c r="C8" s="16">
        <f>C9</f>
        <v>4391.63</v>
      </c>
    </row>
    <row r="9" spans="1:9" ht="20.25" x14ac:dyDescent="0.3">
      <c r="A9" s="18">
        <v>3210</v>
      </c>
      <c r="B9" s="19" t="s">
        <v>61</v>
      </c>
      <c r="C9" s="16">
        <f>SUM(C10:C10)</f>
        <v>4391.63</v>
      </c>
    </row>
    <row r="10" spans="1:9" ht="20.25" x14ac:dyDescent="0.3">
      <c r="A10" s="18"/>
      <c r="B10" s="32" t="s">
        <v>74</v>
      </c>
      <c r="C10" s="17">
        <v>4391.63</v>
      </c>
    </row>
    <row r="11" spans="1:9" ht="40.5" x14ac:dyDescent="0.3">
      <c r="A11" s="44" t="s">
        <v>63</v>
      </c>
      <c r="B11" s="19" t="s">
        <v>131</v>
      </c>
      <c r="C11" s="16">
        <f>C13</f>
        <v>304524.52</v>
      </c>
    </row>
    <row r="12" spans="1:9" ht="20.25" x14ac:dyDescent="0.3">
      <c r="A12" s="18"/>
      <c r="B12" s="32" t="s">
        <v>3</v>
      </c>
      <c r="C12" s="16"/>
    </row>
    <row r="13" spans="1:9" ht="20.25" x14ac:dyDescent="0.3">
      <c r="A13" s="18"/>
      <c r="B13" s="32" t="s">
        <v>17</v>
      </c>
      <c r="C13" s="16">
        <f>C14+C18</f>
        <v>304524.52</v>
      </c>
    </row>
    <row r="14" spans="1:9" ht="20.25" x14ac:dyDescent="0.3">
      <c r="A14" s="18">
        <v>3131</v>
      </c>
      <c r="B14" s="19" t="s">
        <v>75</v>
      </c>
      <c r="C14" s="16">
        <f>SUM(C15:C17)</f>
        <v>268737.26</v>
      </c>
    </row>
    <row r="15" spans="1:9" ht="81" x14ac:dyDescent="0.3">
      <c r="A15" s="18"/>
      <c r="B15" s="32" t="s">
        <v>145</v>
      </c>
      <c r="C15" s="17">
        <v>11307.45</v>
      </c>
    </row>
    <row r="16" spans="1:9" ht="81" x14ac:dyDescent="0.3">
      <c r="A16" s="18"/>
      <c r="B16" s="32" t="s">
        <v>146</v>
      </c>
      <c r="C16" s="17">
        <v>4252.5</v>
      </c>
    </row>
    <row r="17" spans="1:3" ht="60.75" x14ac:dyDescent="0.3">
      <c r="A17" s="18"/>
      <c r="B17" s="32" t="s">
        <v>77</v>
      </c>
      <c r="C17" s="17">
        <v>253177.31</v>
      </c>
    </row>
    <row r="18" spans="1:3" ht="20.25" x14ac:dyDescent="0.3">
      <c r="A18" s="8">
        <v>3142</v>
      </c>
      <c r="B18" s="23" t="s">
        <v>76</v>
      </c>
      <c r="C18" s="16">
        <f>SUM(C19:C20)</f>
        <v>35787.26</v>
      </c>
    </row>
    <row r="19" spans="1:3" ht="60.75" x14ac:dyDescent="0.3">
      <c r="A19" s="18"/>
      <c r="B19" s="32" t="s">
        <v>147</v>
      </c>
      <c r="C19" s="17">
        <v>19393.63</v>
      </c>
    </row>
    <row r="20" spans="1:3" ht="60.75" x14ac:dyDescent="0.3">
      <c r="A20" s="8"/>
      <c r="B20" s="35" t="s">
        <v>148</v>
      </c>
      <c r="C20" s="14">
        <v>16393.63</v>
      </c>
    </row>
    <row r="21" spans="1:3" ht="21" customHeight="1" x14ac:dyDescent="0.3">
      <c r="A21" s="8"/>
      <c r="B21" s="8" t="s">
        <v>134</v>
      </c>
      <c r="C21" s="16">
        <f>C9+C14+C18</f>
        <v>308916.15000000002</v>
      </c>
    </row>
    <row r="22" spans="1:3" ht="20.25" x14ac:dyDescent="0.3">
      <c r="A22" s="8"/>
      <c r="B22" s="8" t="s">
        <v>64</v>
      </c>
      <c r="C22" s="16">
        <f>C14+C18</f>
        <v>304524.52</v>
      </c>
    </row>
    <row r="23" spans="1:3" ht="20.25" x14ac:dyDescent="0.3">
      <c r="A23" s="61"/>
      <c r="B23" s="8" t="s">
        <v>25</v>
      </c>
      <c r="C23" s="9">
        <f>C9</f>
        <v>4391.63</v>
      </c>
    </row>
    <row r="24" spans="1:3" ht="20.25" x14ac:dyDescent="0.3">
      <c r="A24" s="4"/>
      <c r="B24" s="37"/>
      <c r="C24" s="38"/>
    </row>
    <row r="25" spans="1:3" ht="20.25" x14ac:dyDescent="0.3">
      <c r="A25" s="4"/>
      <c r="B25" s="25" t="s">
        <v>173</v>
      </c>
      <c r="C25" s="4"/>
    </row>
    <row r="26" spans="1:3" ht="20.25" x14ac:dyDescent="0.3">
      <c r="A26" s="4"/>
      <c r="B26" s="25" t="s">
        <v>52</v>
      </c>
      <c r="C26" s="4"/>
    </row>
    <row r="27" spans="1:3" ht="20.25" x14ac:dyDescent="0.3">
      <c r="B27" s="4"/>
      <c r="C27" s="4"/>
    </row>
  </sheetData>
  <pageMargins left="0" right="0" top="0" bottom="0" header="0.31496062992125984" footer="0.31496062992125984"/>
  <pageSetup paperSize="9" scale="78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tabSelected="1" topLeftCell="A109" workbookViewId="0">
      <selection activeCell="D4" sqref="D4"/>
    </sheetView>
  </sheetViews>
  <sheetFormatPr defaultRowHeight="12.75" x14ac:dyDescent="0.2"/>
  <cols>
    <col min="1" max="1" width="19.85546875" customWidth="1"/>
    <col min="2" max="2" width="105.5703125" customWidth="1"/>
    <col min="3" max="3" width="17.85546875" customWidth="1"/>
    <col min="4" max="4" width="10.42578125" bestFit="1" customWidth="1"/>
  </cols>
  <sheetData>
    <row r="1" spans="1:9" x14ac:dyDescent="0.2">
      <c r="B1" s="43" t="s">
        <v>5</v>
      </c>
    </row>
    <row r="2" spans="1:9" x14ac:dyDescent="0.2">
      <c r="B2" s="43" t="s">
        <v>4</v>
      </c>
      <c r="C2" s="42"/>
    </row>
    <row r="3" spans="1:9" x14ac:dyDescent="0.2">
      <c r="B3" s="43" t="s">
        <v>175</v>
      </c>
      <c r="C3" s="42"/>
    </row>
    <row r="4" spans="1:9" ht="80.25" customHeight="1" x14ac:dyDescent="0.3">
      <c r="A4" s="4"/>
      <c r="B4" s="5" t="s">
        <v>82</v>
      </c>
      <c r="C4" s="6"/>
      <c r="D4" s="1"/>
      <c r="E4" s="1"/>
      <c r="F4" s="1"/>
      <c r="G4" s="1"/>
      <c r="H4" s="1"/>
      <c r="I4" s="1"/>
    </row>
    <row r="5" spans="1:9" ht="20.25" x14ac:dyDescent="0.3">
      <c r="A5" s="7" t="s">
        <v>0</v>
      </c>
      <c r="B5" s="7" t="s">
        <v>1</v>
      </c>
      <c r="C5" s="7" t="s">
        <v>2</v>
      </c>
    </row>
    <row r="6" spans="1:9" ht="40.5" x14ac:dyDescent="0.3">
      <c r="A6" s="23" t="s">
        <v>7</v>
      </c>
      <c r="B6" s="8" t="s">
        <v>83</v>
      </c>
      <c r="C6" s="9">
        <f>C8+C9+C10</f>
        <v>84139.840000000011</v>
      </c>
      <c r="D6" s="2"/>
    </row>
    <row r="7" spans="1:9" ht="20.25" x14ac:dyDescent="0.3">
      <c r="A7" s="8"/>
      <c r="B7" s="8" t="s">
        <v>3</v>
      </c>
      <c r="C7" s="10"/>
    </row>
    <row r="8" spans="1:9" ht="20.25" x14ac:dyDescent="0.3">
      <c r="A8" s="11">
        <v>2111</v>
      </c>
      <c r="B8" s="8" t="s">
        <v>8</v>
      </c>
      <c r="C8" s="9">
        <v>67955.77</v>
      </c>
    </row>
    <row r="9" spans="1:9" ht="20.25" x14ac:dyDescent="0.3">
      <c r="A9" s="8">
        <v>2120</v>
      </c>
      <c r="B9" s="8" t="s">
        <v>9</v>
      </c>
      <c r="C9" s="9">
        <v>14950.27</v>
      </c>
    </row>
    <row r="10" spans="1:9" s="3" customFormat="1" ht="20.25" x14ac:dyDescent="0.3">
      <c r="A10" s="7">
        <v>2273</v>
      </c>
      <c r="B10" s="15" t="s">
        <v>66</v>
      </c>
      <c r="C10" s="16">
        <f>C11</f>
        <v>1233.8</v>
      </c>
    </row>
    <row r="11" spans="1:9" s="3" customFormat="1" ht="20.25" x14ac:dyDescent="0.3">
      <c r="A11" s="7"/>
      <c r="B11" s="30" t="s">
        <v>67</v>
      </c>
      <c r="C11" s="17">
        <v>1233.8</v>
      </c>
    </row>
    <row r="12" spans="1:9" ht="40.5" x14ac:dyDescent="0.3">
      <c r="A12" s="23" t="s">
        <v>13</v>
      </c>
      <c r="B12" s="15" t="s">
        <v>91</v>
      </c>
      <c r="C12" s="16">
        <f>C14+C15</f>
        <v>450251.32</v>
      </c>
    </row>
    <row r="13" spans="1:9" ht="20.25" x14ac:dyDescent="0.3">
      <c r="A13" s="8"/>
      <c r="B13" s="8" t="s">
        <v>3</v>
      </c>
      <c r="C13" s="17"/>
    </row>
    <row r="14" spans="1:9" ht="20.25" x14ac:dyDescent="0.3">
      <c r="A14" s="7"/>
      <c r="B14" s="8" t="s">
        <v>21</v>
      </c>
      <c r="C14" s="9">
        <f>C24</f>
        <v>217820.65</v>
      </c>
    </row>
    <row r="15" spans="1:9" s="3" customFormat="1" ht="20.25" x14ac:dyDescent="0.3">
      <c r="A15" s="18"/>
      <c r="B15" s="8" t="s">
        <v>43</v>
      </c>
      <c r="C15" s="16">
        <f>C17</f>
        <v>232430.67</v>
      </c>
    </row>
    <row r="16" spans="1:9" ht="39.75" customHeight="1" x14ac:dyDescent="0.3">
      <c r="A16" s="18">
        <v>2610</v>
      </c>
      <c r="B16" s="23" t="s">
        <v>18</v>
      </c>
      <c r="C16" s="16">
        <f>C24+C17</f>
        <v>450251.32</v>
      </c>
    </row>
    <row r="17" spans="1:3" s="3" customFormat="1" ht="20.25" x14ac:dyDescent="0.3">
      <c r="A17" s="18"/>
      <c r="B17" s="15" t="s">
        <v>43</v>
      </c>
      <c r="C17" s="16">
        <f>SUM(C18:C23)</f>
        <v>232430.67</v>
      </c>
    </row>
    <row r="18" spans="1:3" s="3" customFormat="1" ht="40.5" x14ac:dyDescent="0.3">
      <c r="A18" s="18"/>
      <c r="B18" s="32" t="s">
        <v>114</v>
      </c>
      <c r="C18" s="17">
        <v>58474.18</v>
      </c>
    </row>
    <row r="19" spans="1:3" s="3" customFormat="1" ht="42" customHeight="1" x14ac:dyDescent="0.3">
      <c r="A19" s="18"/>
      <c r="B19" s="32" t="s">
        <v>151</v>
      </c>
      <c r="C19" s="17">
        <v>105812.32</v>
      </c>
    </row>
    <row r="20" spans="1:3" s="3" customFormat="1" ht="20.25" x14ac:dyDescent="0.3">
      <c r="A20" s="18"/>
      <c r="B20" s="32" t="s">
        <v>115</v>
      </c>
      <c r="C20" s="17">
        <v>11809.44</v>
      </c>
    </row>
    <row r="21" spans="1:3" s="3" customFormat="1" ht="40.5" x14ac:dyDescent="0.3">
      <c r="A21" s="18"/>
      <c r="B21" s="32" t="s">
        <v>116</v>
      </c>
      <c r="C21" s="17">
        <v>17053.580000000002</v>
      </c>
    </row>
    <row r="22" spans="1:3" s="3" customFormat="1" ht="60.75" x14ac:dyDescent="0.3">
      <c r="A22" s="18"/>
      <c r="B22" s="32" t="s">
        <v>117</v>
      </c>
      <c r="C22" s="17">
        <v>19248.349999999999</v>
      </c>
    </row>
    <row r="23" spans="1:3" s="3" customFormat="1" ht="20.25" x14ac:dyDescent="0.3">
      <c r="A23" s="18"/>
      <c r="B23" s="32" t="s">
        <v>118</v>
      </c>
      <c r="C23" s="17">
        <v>20032.8</v>
      </c>
    </row>
    <row r="24" spans="1:3" ht="20.25" x14ac:dyDescent="0.3">
      <c r="A24" s="7"/>
      <c r="B24" s="19" t="s">
        <v>21</v>
      </c>
      <c r="C24" s="9">
        <f>SUM(C25:C30)</f>
        <v>217820.65</v>
      </c>
    </row>
    <row r="25" spans="1:3" s="3" customFormat="1" ht="40.5" x14ac:dyDescent="0.3">
      <c r="A25" s="7"/>
      <c r="B25" s="22" t="s">
        <v>139</v>
      </c>
      <c r="C25" s="66">
        <v>7032.94</v>
      </c>
    </row>
    <row r="26" spans="1:3" s="3" customFormat="1" ht="40.5" x14ac:dyDescent="0.3">
      <c r="A26" s="7"/>
      <c r="B26" s="22" t="s">
        <v>140</v>
      </c>
      <c r="C26" s="66">
        <v>6253.5</v>
      </c>
    </row>
    <row r="27" spans="1:3" s="3" customFormat="1" ht="40.5" x14ac:dyDescent="0.3">
      <c r="A27" s="7"/>
      <c r="B27" s="22" t="s">
        <v>141</v>
      </c>
      <c r="C27" s="66">
        <v>6931.87</v>
      </c>
    </row>
    <row r="28" spans="1:3" s="3" customFormat="1" ht="40.5" x14ac:dyDescent="0.3">
      <c r="A28" s="7"/>
      <c r="B28" s="22" t="s">
        <v>142</v>
      </c>
      <c r="C28" s="66">
        <v>106551.66</v>
      </c>
    </row>
    <row r="29" spans="1:3" s="3" customFormat="1" ht="40.5" x14ac:dyDescent="0.3">
      <c r="A29" s="7"/>
      <c r="B29" s="22" t="s">
        <v>143</v>
      </c>
      <c r="C29" s="66">
        <v>22170.68</v>
      </c>
    </row>
    <row r="30" spans="1:3" s="3" customFormat="1" ht="20.25" x14ac:dyDescent="0.3">
      <c r="A30" s="7"/>
      <c r="B30" s="22" t="s">
        <v>144</v>
      </c>
      <c r="C30" s="66">
        <v>68880</v>
      </c>
    </row>
    <row r="31" spans="1:3" s="3" customFormat="1" ht="40.5" x14ac:dyDescent="0.3">
      <c r="A31" s="24" t="s">
        <v>10</v>
      </c>
      <c r="B31" s="72" t="s">
        <v>84</v>
      </c>
      <c r="C31" s="73">
        <f>C33+C34+C35+C36</f>
        <v>1347114.7000000002</v>
      </c>
    </row>
    <row r="32" spans="1:3" s="3" customFormat="1" ht="20.25" x14ac:dyDescent="0.3">
      <c r="A32" s="7"/>
      <c r="B32" s="35" t="s">
        <v>3</v>
      </c>
      <c r="C32" s="66"/>
    </row>
    <row r="33" spans="1:3" s="3" customFormat="1" ht="20.25" x14ac:dyDescent="0.3">
      <c r="A33" s="7"/>
      <c r="B33" s="20" t="s">
        <v>17</v>
      </c>
      <c r="C33" s="73">
        <f>C37+C39+C40+C42+C46</f>
        <v>243840.65</v>
      </c>
    </row>
    <row r="34" spans="1:3" s="3" customFormat="1" ht="20.25" x14ac:dyDescent="0.3">
      <c r="A34" s="7"/>
      <c r="B34" s="20" t="s">
        <v>43</v>
      </c>
      <c r="C34" s="9">
        <f>C49</f>
        <v>23838.21</v>
      </c>
    </row>
    <row r="35" spans="1:3" ht="20.25" x14ac:dyDescent="0.3">
      <c r="A35" s="7"/>
      <c r="B35" s="20" t="s">
        <v>11</v>
      </c>
      <c r="C35" s="10">
        <f>C54</f>
        <v>993789.32000000007</v>
      </c>
    </row>
    <row r="36" spans="1:3" s="3" customFormat="1" ht="20.25" x14ac:dyDescent="0.3">
      <c r="A36" s="7"/>
      <c r="B36" s="34" t="s">
        <v>44</v>
      </c>
      <c r="C36" s="9">
        <f>C69</f>
        <v>85646.52</v>
      </c>
    </row>
    <row r="37" spans="1:3" ht="20.25" x14ac:dyDescent="0.3">
      <c r="A37" s="7">
        <v>2111</v>
      </c>
      <c r="B37" s="8" t="s">
        <v>8</v>
      </c>
      <c r="C37" s="9">
        <f>SUM(C38:C38)</f>
        <v>68447.199999999997</v>
      </c>
    </row>
    <row r="38" spans="1:3" s="3" customFormat="1" ht="20.25" x14ac:dyDescent="0.3">
      <c r="A38" s="7"/>
      <c r="B38" s="21" t="s">
        <v>85</v>
      </c>
      <c r="C38" s="14">
        <v>68447.199999999997</v>
      </c>
    </row>
    <row r="39" spans="1:3" ht="20.25" x14ac:dyDescent="0.3">
      <c r="A39" s="7">
        <v>2120</v>
      </c>
      <c r="B39" s="8" t="s">
        <v>9</v>
      </c>
      <c r="C39" s="9">
        <v>15058.38</v>
      </c>
    </row>
    <row r="40" spans="1:3" s="3" customFormat="1" ht="20.25" x14ac:dyDescent="0.3">
      <c r="A40" s="7">
        <v>2210</v>
      </c>
      <c r="B40" s="8" t="s">
        <v>15</v>
      </c>
      <c r="C40" s="9">
        <f>SUM(C41:C41)</f>
        <v>44460</v>
      </c>
    </row>
    <row r="41" spans="1:3" s="3" customFormat="1" ht="40.5" x14ac:dyDescent="0.3">
      <c r="A41" s="7"/>
      <c r="B41" s="22" t="s">
        <v>86</v>
      </c>
      <c r="C41" s="14">
        <v>44460</v>
      </c>
    </row>
    <row r="42" spans="1:3" s="3" customFormat="1" ht="20.25" x14ac:dyDescent="0.3">
      <c r="A42" s="7">
        <v>2240</v>
      </c>
      <c r="B42" s="8" t="s">
        <v>16</v>
      </c>
      <c r="C42" s="9">
        <f>SUM(C43:C45)</f>
        <v>115404.81999999999</v>
      </c>
    </row>
    <row r="43" spans="1:3" s="3" customFormat="1" ht="60.75" x14ac:dyDescent="0.3">
      <c r="A43" s="7"/>
      <c r="B43" s="22" t="s">
        <v>88</v>
      </c>
      <c r="C43" s="14">
        <v>49854.65</v>
      </c>
    </row>
    <row r="44" spans="1:3" s="3" customFormat="1" ht="39.75" customHeight="1" x14ac:dyDescent="0.3">
      <c r="A44" s="7"/>
      <c r="B44" s="22" t="s">
        <v>89</v>
      </c>
      <c r="C44" s="14">
        <v>49975.91</v>
      </c>
    </row>
    <row r="45" spans="1:3" s="3" customFormat="1" ht="60.75" x14ac:dyDescent="0.3">
      <c r="A45" s="7"/>
      <c r="B45" s="22" t="s">
        <v>90</v>
      </c>
      <c r="C45" s="14">
        <v>15574.26</v>
      </c>
    </row>
    <row r="46" spans="1:3" s="3" customFormat="1" ht="20.25" x14ac:dyDescent="0.3">
      <c r="A46" s="7">
        <v>2800</v>
      </c>
      <c r="B46" s="8" t="s">
        <v>56</v>
      </c>
      <c r="C46" s="9">
        <f>C47</f>
        <v>470.25</v>
      </c>
    </row>
    <row r="47" spans="1:3" s="3" customFormat="1" ht="34.5" customHeight="1" x14ac:dyDescent="0.3">
      <c r="A47" s="7"/>
      <c r="B47" s="22" t="s">
        <v>87</v>
      </c>
      <c r="C47" s="14">
        <v>470.25</v>
      </c>
    </row>
    <row r="48" spans="1:3" ht="39.75" customHeight="1" x14ac:dyDescent="0.3">
      <c r="A48" s="7">
        <v>2610</v>
      </c>
      <c r="B48" s="23" t="s">
        <v>18</v>
      </c>
      <c r="C48" s="9">
        <f>C49+C54+C69</f>
        <v>1103274.05</v>
      </c>
    </row>
    <row r="49" spans="1:3" s="3" customFormat="1" ht="21.75" customHeight="1" x14ac:dyDescent="0.3">
      <c r="A49" s="7"/>
      <c r="B49" s="24" t="s">
        <v>43</v>
      </c>
      <c r="C49" s="12">
        <f>SUM(C50:C53)</f>
        <v>23838.21</v>
      </c>
    </row>
    <row r="50" spans="1:3" s="3" customFormat="1" ht="42" customHeight="1" x14ac:dyDescent="0.3">
      <c r="A50" s="7"/>
      <c r="B50" s="26" t="s">
        <v>119</v>
      </c>
      <c r="C50" s="39">
        <v>3607.18</v>
      </c>
    </row>
    <row r="51" spans="1:3" s="3" customFormat="1" ht="21" customHeight="1" x14ac:dyDescent="0.3">
      <c r="A51" s="7"/>
      <c r="B51" s="26" t="s">
        <v>120</v>
      </c>
      <c r="C51" s="39">
        <v>1786.39</v>
      </c>
    </row>
    <row r="52" spans="1:3" s="3" customFormat="1" ht="42" customHeight="1" x14ac:dyDescent="0.3">
      <c r="A52" s="7"/>
      <c r="B52" s="26" t="s">
        <v>121</v>
      </c>
      <c r="C52" s="39">
        <v>17167.66</v>
      </c>
    </row>
    <row r="53" spans="1:3" s="3" customFormat="1" ht="21" customHeight="1" x14ac:dyDescent="0.3">
      <c r="A53" s="7"/>
      <c r="B53" s="26" t="s">
        <v>122</v>
      </c>
      <c r="C53" s="39">
        <v>1276.98</v>
      </c>
    </row>
    <row r="54" spans="1:3" ht="20.25" x14ac:dyDescent="0.3">
      <c r="A54" s="7"/>
      <c r="B54" s="7" t="s">
        <v>11</v>
      </c>
      <c r="C54" s="12">
        <f>SUM(C55:C68)</f>
        <v>993789.32000000007</v>
      </c>
    </row>
    <row r="55" spans="1:3" ht="20.25" x14ac:dyDescent="0.3">
      <c r="A55" s="7"/>
      <c r="B55" s="13" t="s">
        <v>12</v>
      </c>
      <c r="C55" s="40">
        <v>64195.040000000001</v>
      </c>
    </row>
    <row r="56" spans="1:3" ht="20.25" x14ac:dyDescent="0.3">
      <c r="A56" s="7"/>
      <c r="B56" s="13" t="s">
        <v>80</v>
      </c>
      <c r="C56" s="40">
        <v>118680.36</v>
      </c>
    </row>
    <row r="57" spans="1:3" ht="20.25" x14ac:dyDescent="0.3">
      <c r="A57" s="7"/>
      <c r="B57" s="13" t="s">
        <v>26</v>
      </c>
      <c r="C57" s="40">
        <v>192765.65</v>
      </c>
    </row>
    <row r="58" spans="1:3" ht="20.25" x14ac:dyDescent="0.3">
      <c r="A58" s="7"/>
      <c r="B58" s="13" t="s">
        <v>19</v>
      </c>
      <c r="C58" s="40">
        <v>88326.95</v>
      </c>
    </row>
    <row r="59" spans="1:3" ht="40.5" x14ac:dyDescent="0.3">
      <c r="A59" s="7"/>
      <c r="B59" s="22" t="s">
        <v>129</v>
      </c>
      <c r="C59" s="40">
        <v>90814.65</v>
      </c>
    </row>
    <row r="60" spans="1:3" s="3" customFormat="1" ht="20.25" x14ac:dyDescent="0.3">
      <c r="A60" s="7"/>
      <c r="B60" s="13" t="s">
        <v>81</v>
      </c>
      <c r="C60" s="40">
        <v>194158.02</v>
      </c>
    </row>
    <row r="61" spans="1:3" s="3" customFormat="1" ht="60.75" x14ac:dyDescent="0.3">
      <c r="A61" s="7"/>
      <c r="B61" s="22" t="s">
        <v>123</v>
      </c>
      <c r="C61" s="40">
        <v>25439.73</v>
      </c>
    </row>
    <row r="62" spans="1:3" ht="20.25" x14ac:dyDescent="0.3">
      <c r="A62" s="7"/>
      <c r="B62" s="22" t="s">
        <v>124</v>
      </c>
      <c r="C62" s="40">
        <v>47484.01</v>
      </c>
    </row>
    <row r="63" spans="1:3" s="3" customFormat="1" ht="101.25" x14ac:dyDescent="0.3">
      <c r="A63" s="7"/>
      <c r="B63" s="22" t="s">
        <v>125</v>
      </c>
      <c r="C63" s="40">
        <v>109418.63</v>
      </c>
    </row>
    <row r="64" spans="1:3" s="3" customFormat="1" ht="20.25" x14ac:dyDescent="0.3">
      <c r="A64" s="7"/>
      <c r="B64" s="22" t="s">
        <v>30</v>
      </c>
      <c r="C64" s="40">
        <v>4855.8599999999997</v>
      </c>
    </row>
    <row r="65" spans="1:3" s="3" customFormat="1" ht="40.5" x14ac:dyDescent="0.3">
      <c r="A65" s="7"/>
      <c r="B65" s="22" t="s">
        <v>126</v>
      </c>
      <c r="C65" s="40">
        <v>3753.77</v>
      </c>
    </row>
    <row r="66" spans="1:3" s="3" customFormat="1" ht="81" x14ac:dyDescent="0.3">
      <c r="A66" s="7"/>
      <c r="B66" s="22" t="s">
        <v>127</v>
      </c>
      <c r="C66" s="40">
        <v>46014.22</v>
      </c>
    </row>
    <row r="67" spans="1:3" s="3" customFormat="1" ht="20.25" x14ac:dyDescent="0.3">
      <c r="A67" s="7"/>
      <c r="B67" s="22" t="s">
        <v>128</v>
      </c>
      <c r="C67" s="40">
        <v>6960</v>
      </c>
    </row>
    <row r="68" spans="1:3" s="3" customFormat="1" ht="42" customHeight="1" x14ac:dyDescent="0.3">
      <c r="A68" s="7"/>
      <c r="B68" s="22" t="s">
        <v>70</v>
      </c>
      <c r="C68" s="33">
        <v>922.43</v>
      </c>
    </row>
    <row r="69" spans="1:3" s="3" customFormat="1" ht="20.25" x14ac:dyDescent="0.3">
      <c r="A69" s="7"/>
      <c r="B69" s="8" t="s">
        <v>44</v>
      </c>
      <c r="C69" s="29">
        <f>SUM(C70:C73)</f>
        <v>85646.52</v>
      </c>
    </row>
    <row r="70" spans="1:3" s="3" customFormat="1" ht="20.25" x14ac:dyDescent="0.3">
      <c r="A70" s="7"/>
      <c r="B70" s="31" t="s">
        <v>55</v>
      </c>
      <c r="C70" s="13">
        <v>18103.240000000002</v>
      </c>
    </row>
    <row r="71" spans="1:3" s="3" customFormat="1" ht="20.25" x14ac:dyDescent="0.3">
      <c r="A71" s="7"/>
      <c r="B71" s="22" t="s">
        <v>54</v>
      </c>
      <c r="C71" s="13">
        <v>11485.89</v>
      </c>
    </row>
    <row r="72" spans="1:3" s="3" customFormat="1" ht="42" customHeight="1" x14ac:dyDescent="0.3">
      <c r="A72" s="7"/>
      <c r="B72" s="22" t="s">
        <v>135</v>
      </c>
      <c r="C72" s="33">
        <v>12221.75</v>
      </c>
    </row>
    <row r="73" spans="1:3" s="3" customFormat="1" ht="37.5" customHeight="1" x14ac:dyDescent="0.3">
      <c r="A73" s="7"/>
      <c r="B73" s="22" t="s">
        <v>136</v>
      </c>
      <c r="C73" s="33">
        <v>43835.64</v>
      </c>
    </row>
    <row r="74" spans="1:3" ht="62.25" customHeight="1" x14ac:dyDescent="0.3">
      <c r="A74" s="24" t="s">
        <v>14</v>
      </c>
      <c r="B74" s="8" t="s">
        <v>91</v>
      </c>
      <c r="C74" s="16">
        <f>SUM(C76:C77)</f>
        <v>2769.4</v>
      </c>
    </row>
    <row r="75" spans="1:3" ht="20.25" x14ac:dyDescent="0.3">
      <c r="A75" s="8"/>
      <c r="B75" s="8" t="s">
        <v>3</v>
      </c>
      <c r="C75" s="17"/>
    </row>
    <row r="76" spans="1:3" ht="20.25" x14ac:dyDescent="0.3">
      <c r="A76" s="8">
        <v>2111</v>
      </c>
      <c r="B76" s="8" t="s">
        <v>92</v>
      </c>
      <c r="C76" s="17">
        <v>2270</v>
      </c>
    </row>
    <row r="77" spans="1:3" ht="20.25" x14ac:dyDescent="0.3">
      <c r="A77" s="8">
        <v>2120</v>
      </c>
      <c r="B77" s="8" t="s">
        <v>9</v>
      </c>
      <c r="C77" s="17">
        <v>499.4</v>
      </c>
    </row>
    <row r="78" spans="1:3" ht="60.75" x14ac:dyDescent="0.3">
      <c r="A78" s="23" t="s">
        <v>60</v>
      </c>
      <c r="B78" s="8" t="s">
        <v>93</v>
      </c>
      <c r="C78" s="16">
        <f>C80+C81</f>
        <v>822746.21</v>
      </c>
    </row>
    <row r="79" spans="1:3" ht="20.25" x14ac:dyDescent="0.3">
      <c r="A79" s="23"/>
      <c r="B79" s="8" t="s">
        <v>3</v>
      </c>
      <c r="C79" s="17"/>
    </row>
    <row r="80" spans="1:3" s="3" customFormat="1" ht="20.25" x14ac:dyDescent="0.3">
      <c r="A80" s="23"/>
      <c r="B80" s="20" t="s">
        <v>17</v>
      </c>
      <c r="C80" s="16">
        <f>C82</f>
        <v>717037</v>
      </c>
    </row>
    <row r="81" spans="1:3" s="3" customFormat="1" ht="20.25" x14ac:dyDescent="0.3">
      <c r="A81" s="24"/>
      <c r="B81" s="34" t="s">
        <v>11</v>
      </c>
      <c r="C81" s="16">
        <f>C104</f>
        <v>105709.21</v>
      </c>
    </row>
    <row r="82" spans="1:3" s="3" customFormat="1" ht="20.25" x14ac:dyDescent="0.3">
      <c r="A82" s="7">
        <v>2240</v>
      </c>
      <c r="B82" s="8" t="s">
        <v>16</v>
      </c>
      <c r="C82" s="16">
        <f>SUM(C83:C102)</f>
        <v>717037</v>
      </c>
    </row>
    <row r="83" spans="1:3" s="3" customFormat="1" ht="20.25" x14ac:dyDescent="0.3">
      <c r="A83" s="7"/>
      <c r="B83" s="36" t="s">
        <v>53</v>
      </c>
      <c r="C83" s="17">
        <v>777</v>
      </c>
    </row>
    <row r="84" spans="1:3" s="3" customFormat="1" ht="20.25" x14ac:dyDescent="0.3">
      <c r="A84" s="8"/>
      <c r="B84" s="36" t="s">
        <v>94</v>
      </c>
      <c r="C84" s="17">
        <v>22454</v>
      </c>
    </row>
    <row r="85" spans="1:3" s="3" customFormat="1" ht="20.25" x14ac:dyDescent="0.3">
      <c r="A85" s="8"/>
      <c r="B85" s="26" t="s">
        <v>95</v>
      </c>
      <c r="C85" s="17">
        <v>18913</v>
      </c>
    </row>
    <row r="86" spans="1:3" s="3" customFormat="1" ht="40.5" x14ac:dyDescent="0.3">
      <c r="A86" s="8"/>
      <c r="B86" s="26" t="s">
        <v>96</v>
      </c>
      <c r="C86" s="17">
        <v>49612</v>
      </c>
    </row>
    <row r="87" spans="1:3" s="3" customFormat="1" ht="20.25" x14ac:dyDescent="0.3">
      <c r="A87" s="8"/>
      <c r="B87" s="26" t="s">
        <v>97</v>
      </c>
      <c r="C87" s="17">
        <v>46407</v>
      </c>
    </row>
    <row r="88" spans="1:3" s="3" customFormat="1" ht="20.25" x14ac:dyDescent="0.3">
      <c r="A88" s="8"/>
      <c r="B88" s="26" t="s">
        <v>98</v>
      </c>
      <c r="C88" s="17">
        <v>34806</v>
      </c>
    </row>
    <row r="89" spans="1:3" s="3" customFormat="1" ht="40.5" x14ac:dyDescent="0.3">
      <c r="A89" s="8"/>
      <c r="B89" s="26" t="s">
        <v>99</v>
      </c>
      <c r="C89" s="17">
        <v>38862</v>
      </c>
    </row>
    <row r="90" spans="1:3" s="3" customFormat="1" ht="40.5" x14ac:dyDescent="0.3">
      <c r="A90" s="8"/>
      <c r="B90" s="26" t="s">
        <v>100</v>
      </c>
      <c r="C90" s="17">
        <v>38862</v>
      </c>
    </row>
    <row r="91" spans="1:3" s="3" customFormat="1" ht="40.5" x14ac:dyDescent="0.3">
      <c r="A91" s="8"/>
      <c r="B91" s="26" t="s">
        <v>101</v>
      </c>
      <c r="C91" s="17">
        <v>38862</v>
      </c>
    </row>
    <row r="92" spans="1:3" s="3" customFormat="1" ht="40.5" x14ac:dyDescent="0.3">
      <c r="A92" s="8"/>
      <c r="B92" s="26" t="s">
        <v>102</v>
      </c>
      <c r="C92" s="17">
        <v>38862</v>
      </c>
    </row>
    <row r="93" spans="1:3" s="3" customFormat="1" ht="40.5" x14ac:dyDescent="0.3">
      <c r="A93" s="8"/>
      <c r="B93" s="26" t="s">
        <v>103</v>
      </c>
      <c r="C93" s="17">
        <v>38862</v>
      </c>
    </row>
    <row r="94" spans="1:3" s="3" customFormat="1" ht="40.5" x14ac:dyDescent="0.3">
      <c r="A94" s="8"/>
      <c r="B94" s="26" t="s">
        <v>104</v>
      </c>
      <c r="C94" s="17">
        <v>38862</v>
      </c>
    </row>
    <row r="95" spans="1:3" s="3" customFormat="1" ht="40.5" x14ac:dyDescent="0.3">
      <c r="A95" s="8"/>
      <c r="B95" s="26" t="s">
        <v>105</v>
      </c>
      <c r="C95" s="17">
        <v>38862</v>
      </c>
    </row>
    <row r="96" spans="1:3" s="3" customFormat="1" ht="40.5" x14ac:dyDescent="0.3">
      <c r="A96" s="8"/>
      <c r="B96" s="26" t="s">
        <v>106</v>
      </c>
      <c r="C96" s="17">
        <v>38862</v>
      </c>
    </row>
    <row r="97" spans="1:3" s="3" customFormat="1" ht="40.5" x14ac:dyDescent="0.3">
      <c r="A97" s="8"/>
      <c r="B97" s="26" t="s">
        <v>107</v>
      </c>
      <c r="C97" s="17">
        <v>38862</v>
      </c>
    </row>
    <row r="98" spans="1:3" s="3" customFormat="1" ht="40.5" x14ac:dyDescent="0.3">
      <c r="A98" s="8"/>
      <c r="B98" s="26" t="s">
        <v>108</v>
      </c>
      <c r="C98" s="17">
        <v>38862</v>
      </c>
    </row>
    <row r="99" spans="1:3" s="3" customFormat="1" ht="40.5" x14ac:dyDescent="0.3">
      <c r="A99" s="8"/>
      <c r="B99" s="26" t="s">
        <v>109</v>
      </c>
      <c r="C99" s="17">
        <v>38862</v>
      </c>
    </row>
    <row r="100" spans="1:3" s="3" customFormat="1" ht="40.5" x14ac:dyDescent="0.3">
      <c r="A100" s="8"/>
      <c r="B100" s="26" t="s">
        <v>110</v>
      </c>
      <c r="C100" s="17">
        <v>38862</v>
      </c>
    </row>
    <row r="101" spans="1:3" s="3" customFormat="1" ht="40.5" x14ac:dyDescent="0.3">
      <c r="A101" s="8"/>
      <c r="B101" s="26" t="s">
        <v>111</v>
      </c>
      <c r="C101" s="17">
        <v>38862</v>
      </c>
    </row>
    <row r="102" spans="1:3" s="3" customFormat="1" ht="40.5" x14ac:dyDescent="0.3">
      <c r="A102" s="8"/>
      <c r="B102" s="26" t="s">
        <v>112</v>
      </c>
      <c r="C102" s="17">
        <v>38862</v>
      </c>
    </row>
    <row r="103" spans="1:3" s="3" customFormat="1" ht="20.25" x14ac:dyDescent="0.3">
      <c r="A103" s="8">
        <v>2610</v>
      </c>
      <c r="B103" s="24" t="s">
        <v>18</v>
      </c>
      <c r="C103" s="16">
        <f>C104</f>
        <v>105709.21</v>
      </c>
    </row>
    <row r="104" spans="1:3" s="3" customFormat="1" ht="20.25" x14ac:dyDescent="0.3">
      <c r="A104" s="8"/>
      <c r="B104" s="24" t="s">
        <v>11</v>
      </c>
      <c r="C104" s="16">
        <f>SUM(C105:C106)</f>
        <v>105709.21</v>
      </c>
    </row>
    <row r="105" spans="1:3" s="3" customFormat="1" ht="101.25" x14ac:dyDescent="0.3">
      <c r="A105" s="8"/>
      <c r="B105" s="26" t="s">
        <v>132</v>
      </c>
      <c r="C105" s="17">
        <v>65022.3</v>
      </c>
    </row>
    <row r="106" spans="1:3" s="3" customFormat="1" ht="121.5" x14ac:dyDescent="0.3">
      <c r="A106" s="8"/>
      <c r="B106" s="22" t="s">
        <v>133</v>
      </c>
      <c r="C106" s="13">
        <v>40686.910000000003</v>
      </c>
    </row>
    <row r="107" spans="1:3" s="3" customFormat="1" ht="81" x14ac:dyDescent="0.3">
      <c r="A107" s="23" t="s">
        <v>68</v>
      </c>
      <c r="B107" s="7" t="s">
        <v>113</v>
      </c>
      <c r="C107" s="16">
        <f>C109+C110</f>
        <v>6627.84</v>
      </c>
    </row>
    <row r="108" spans="1:3" s="3" customFormat="1" ht="20.25" x14ac:dyDescent="0.3">
      <c r="A108" s="8"/>
      <c r="B108" s="7" t="s">
        <v>3</v>
      </c>
      <c r="C108" s="17"/>
    </row>
    <row r="109" spans="1:3" s="3" customFormat="1" ht="20.25" x14ac:dyDescent="0.3">
      <c r="A109" s="8">
        <v>2111</v>
      </c>
      <c r="B109" s="7" t="s">
        <v>8</v>
      </c>
      <c r="C109" s="16">
        <v>5700</v>
      </c>
    </row>
    <row r="110" spans="1:3" s="3" customFormat="1" ht="20.25" x14ac:dyDescent="0.3">
      <c r="A110" s="8">
        <v>2120</v>
      </c>
      <c r="B110" s="7" t="s">
        <v>9</v>
      </c>
      <c r="C110" s="16">
        <v>927.84</v>
      </c>
    </row>
    <row r="111" spans="1:3" ht="21" customHeight="1" x14ac:dyDescent="0.3">
      <c r="A111" s="8"/>
      <c r="B111" s="8" t="s">
        <v>134</v>
      </c>
      <c r="C111" s="16">
        <f>C6+C12+C31+C74+C78+C107</f>
        <v>2713649.31</v>
      </c>
    </row>
    <row r="112" spans="1:3" ht="20.25" x14ac:dyDescent="0.3">
      <c r="A112" s="8"/>
      <c r="B112" s="8" t="s">
        <v>20</v>
      </c>
      <c r="C112" s="16">
        <f>C8+C9+C10+C37+C39+C40+C42+C46+C76+C77+C82+C109+C110</f>
        <v>1054414.7300000002</v>
      </c>
    </row>
    <row r="113" spans="1:3" ht="20.25" x14ac:dyDescent="0.3">
      <c r="A113" s="8"/>
      <c r="B113" s="8" t="s">
        <v>25</v>
      </c>
      <c r="C113" s="9">
        <f>C17+C24+C49+C54+C69+C104</f>
        <v>1659234.58</v>
      </c>
    </row>
    <row r="114" spans="1:3" s="3" customFormat="1" ht="20.25" x14ac:dyDescent="0.3">
      <c r="A114" s="37"/>
      <c r="B114" s="37"/>
      <c r="C114" s="38"/>
    </row>
    <row r="115" spans="1:3" ht="20.25" x14ac:dyDescent="0.3">
      <c r="A115" s="4"/>
      <c r="B115" s="25" t="s">
        <v>174</v>
      </c>
      <c r="C115" s="4"/>
    </row>
    <row r="116" spans="1:3" ht="20.25" x14ac:dyDescent="0.3">
      <c r="A116" s="4"/>
      <c r="B116" s="25" t="s">
        <v>52</v>
      </c>
      <c r="C116" s="4"/>
    </row>
    <row r="117" spans="1:3" ht="20.25" x14ac:dyDescent="0.3">
      <c r="A117" s="4"/>
      <c r="B117" s="4"/>
      <c r="C117" s="4"/>
    </row>
  </sheetData>
  <pageMargins left="0" right="0" top="0" bottom="0" header="0.31496062992125984" footer="0.31496062992125984"/>
  <pageSetup paperSize="9" scale="78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10" workbookViewId="0">
      <selection activeCell="C6" sqref="C6"/>
    </sheetView>
  </sheetViews>
  <sheetFormatPr defaultRowHeight="12.75" x14ac:dyDescent="0.2"/>
  <cols>
    <col min="1" max="1" width="19.42578125" style="3" customWidth="1"/>
    <col min="2" max="2" width="74.42578125" style="3" customWidth="1"/>
    <col min="3" max="3" width="17.42578125" style="3" customWidth="1"/>
    <col min="4" max="16384" width="9.140625" style="3"/>
  </cols>
  <sheetData>
    <row r="1" spans="1:3" x14ac:dyDescent="0.2">
      <c r="B1" s="67" t="s">
        <v>79</v>
      </c>
    </row>
    <row r="2" spans="1:3" ht="20.25" x14ac:dyDescent="0.3">
      <c r="A2" s="4"/>
      <c r="B2" s="45"/>
      <c r="C2" s="4"/>
    </row>
    <row r="3" spans="1:3" ht="30.75" customHeight="1" x14ac:dyDescent="0.3">
      <c r="A3" s="8"/>
      <c r="B3" s="8" t="s">
        <v>138</v>
      </c>
      <c r="C3" s="8"/>
    </row>
    <row r="4" spans="1:3" ht="20.25" x14ac:dyDescent="0.3">
      <c r="A4" s="23"/>
      <c r="B4" s="46"/>
      <c r="C4" s="28"/>
    </row>
    <row r="5" spans="1:3" ht="45.75" customHeight="1" x14ac:dyDescent="0.3">
      <c r="A5" s="23" t="s">
        <v>0</v>
      </c>
      <c r="B5" s="22" t="s">
        <v>1</v>
      </c>
      <c r="C5" s="22" t="s">
        <v>2</v>
      </c>
    </row>
    <row r="6" spans="1:3" ht="45.75" customHeight="1" x14ac:dyDescent="0.3">
      <c r="A6" s="23" t="s">
        <v>38</v>
      </c>
      <c r="B6" s="31" t="s">
        <v>137</v>
      </c>
      <c r="C6" s="23">
        <f>SUM(C8:C11)</f>
        <v>85646.52</v>
      </c>
    </row>
    <row r="7" spans="1:3" ht="43.5" customHeight="1" x14ac:dyDescent="0.3">
      <c r="A7" s="23" t="s">
        <v>45</v>
      </c>
      <c r="B7" s="22" t="s">
        <v>22</v>
      </c>
      <c r="C7" s="22"/>
    </row>
    <row r="8" spans="1:3" ht="42" customHeight="1" x14ac:dyDescent="0.3">
      <c r="A8" s="23" t="s">
        <v>46</v>
      </c>
      <c r="B8" s="31" t="s">
        <v>55</v>
      </c>
      <c r="C8" s="13">
        <v>18103.240000000002</v>
      </c>
    </row>
    <row r="9" spans="1:3" ht="42" customHeight="1" x14ac:dyDescent="0.3">
      <c r="A9" s="23"/>
      <c r="B9" s="22" t="s">
        <v>54</v>
      </c>
      <c r="C9" s="13">
        <v>11485.89</v>
      </c>
    </row>
    <row r="10" spans="1:3" ht="37.5" customHeight="1" x14ac:dyDescent="0.3">
      <c r="A10" s="23"/>
      <c r="B10" s="22" t="s">
        <v>135</v>
      </c>
      <c r="C10" s="33">
        <v>12221.75</v>
      </c>
    </row>
    <row r="11" spans="1:3" ht="40.5" x14ac:dyDescent="0.3">
      <c r="A11" s="23"/>
      <c r="B11" s="22" t="s">
        <v>136</v>
      </c>
      <c r="C11" s="33">
        <v>43835.64</v>
      </c>
    </row>
    <row r="13" spans="1:3" x14ac:dyDescent="0.2">
      <c r="A13" s="3" t="s">
        <v>47</v>
      </c>
      <c r="B13" s="67" t="s">
        <v>48</v>
      </c>
    </row>
    <row r="14" spans="1:3" x14ac:dyDescent="0.2">
      <c r="B14" s="67"/>
    </row>
    <row r="15" spans="1:3" x14ac:dyDescent="0.2">
      <c r="A15" s="3" t="s">
        <v>49</v>
      </c>
      <c r="B15" s="67" t="s">
        <v>50</v>
      </c>
    </row>
    <row r="16" spans="1:3" x14ac:dyDescent="0.2">
      <c r="A16" s="3" t="s">
        <v>51</v>
      </c>
    </row>
  </sheetData>
  <pageMargins left="0" right="0" top="0" bottom="0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"/>
  <sheetViews>
    <sheetView topLeftCell="A30" workbookViewId="0">
      <selection activeCell="C24" sqref="C24"/>
    </sheetView>
  </sheetViews>
  <sheetFormatPr defaultRowHeight="12.75" x14ac:dyDescent="0.2"/>
  <cols>
    <col min="1" max="1" width="19.140625" customWidth="1"/>
    <col min="2" max="2" width="75.28515625" customWidth="1"/>
    <col min="3" max="3" width="17.5703125" customWidth="1"/>
  </cols>
  <sheetData>
    <row r="3" spans="1:3" x14ac:dyDescent="0.2">
      <c r="A3" s="3"/>
      <c r="B3" s="131" t="s">
        <v>23</v>
      </c>
      <c r="C3" s="131"/>
    </row>
    <row r="4" spans="1:3" x14ac:dyDescent="0.2">
      <c r="A4" s="3"/>
      <c r="B4" s="3"/>
      <c r="C4" s="3"/>
    </row>
    <row r="5" spans="1:3" ht="20.25" x14ac:dyDescent="0.3">
      <c r="A5" s="119"/>
      <c r="B5" s="119"/>
      <c r="C5" s="119"/>
    </row>
    <row r="6" spans="1:3" ht="15.75" x14ac:dyDescent="0.25">
      <c r="A6" s="3"/>
      <c r="B6" s="120" t="s">
        <v>172</v>
      </c>
      <c r="C6" s="3"/>
    </row>
    <row r="7" spans="1:3" x14ac:dyDescent="0.2">
      <c r="A7" s="3"/>
      <c r="B7" s="3"/>
      <c r="C7" s="3"/>
    </row>
    <row r="8" spans="1:3" ht="24" customHeight="1" x14ac:dyDescent="0.2">
      <c r="A8" s="121" t="s">
        <v>0</v>
      </c>
      <c r="B8" s="121" t="s">
        <v>1</v>
      </c>
      <c r="C8" s="121" t="s">
        <v>2</v>
      </c>
    </row>
    <row r="9" spans="1:3" ht="51" x14ac:dyDescent="0.2">
      <c r="A9" s="122" t="s">
        <v>24</v>
      </c>
      <c r="B9" s="121" t="s">
        <v>165</v>
      </c>
      <c r="C9" s="123">
        <f>SUM(C10:C24)</f>
        <v>993789.32</v>
      </c>
    </row>
    <row r="10" spans="1:3" x14ac:dyDescent="0.2">
      <c r="A10" s="124"/>
      <c r="B10" s="121" t="s">
        <v>22</v>
      </c>
      <c r="C10" s="124"/>
    </row>
    <row r="11" spans="1:3" s="3" customFormat="1" x14ac:dyDescent="0.2">
      <c r="A11" s="124"/>
      <c r="B11" s="125" t="s">
        <v>12</v>
      </c>
      <c r="C11" s="126">
        <v>64195.040000000001</v>
      </c>
    </row>
    <row r="12" spans="1:3" x14ac:dyDescent="0.2">
      <c r="A12" s="124"/>
      <c r="B12" s="124" t="s">
        <v>166</v>
      </c>
      <c r="C12" s="126">
        <v>118680.36</v>
      </c>
    </row>
    <row r="13" spans="1:3" s="3" customFormat="1" x14ac:dyDescent="0.2">
      <c r="A13" s="124"/>
      <c r="B13" s="124" t="s">
        <v>26</v>
      </c>
      <c r="C13" s="126">
        <v>192765.65</v>
      </c>
    </row>
    <row r="14" spans="1:3" s="3" customFormat="1" x14ac:dyDescent="0.2">
      <c r="A14" s="124"/>
      <c r="B14" s="124" t="s">
        <v>167</v>
      </c>
      <c r="C14" s="126">
        <v>90814.65</v>
      </c>
    </row>
    <row r="15" spans="1:3" s="3" customFormat="1" x14ac:dyDescent="0.2">
      <c r="A15" s="124"/>
      <c r="B15" s="124" t="s">
        <v>19</v>
      </c>
      <c r="C15" s="126">
        <v>88326.95</v>
      </c>
    </row>
    <row r="16" spans="1:3" s="3" customFormat="1" x14ac:dyDescent="0.2">
      <c r="A16" s="124"/>
      <c r="B16" s="124" t="s">
        <v>168</v>
      </c>
      <c r="C16" s="126">
        <v>194158.02</v>
      </c>
    </row>
    <row r="17" spans="1:3" s="3" customFormat="1" ht="38.25" x14ac:dyDescent="0.2">
      <c r="A17" s="124"/>
      <c r="B17" s="127" t="s">
        <v>123</v>
      </c>
      <c r="C17" s="126">
        <v>25439.73</v>
      </c>
    </row>
    <row r="18" spans="1:3" s="3" customFormat="1" x14ac:dyDescent="0.2">
      <c r="A18" s="124"/>
      <c r="B18" s="128" t="s">
        <v>124</v>
      </c>
      <c r="C18" s="126">
        <v>47484.01</v>
      </c>
    </row>
    <row r="19" spans="1:3" s="3" customFormat="1" ht="51" x14ac:dyDescent="0.2">
      <c r="A19" s="124"/>
      <c r="B19" s="128" t="s">
        <v>125</v>
      </c>
      <c r="C19" s="126">
        <v>109418.63</v>
      </c>
    </row>
    <row r="20" spans="1:3" s="3" customFormat="1" x14ac:dyDescent="0.2">
      <c r="A20" s="124"/>
      <c r="B20" s="124" t="s">
        <v>30</v>
      </c>
      <c r="C20" s="126">
        <v>4855.8599999999997</v>
      </c>
    </row>
    <row r="21" spans="1:3" s="3" customFormat="1" ht="25.5" x14ac:dyDescent="0.2">
      <c r="A21" s="124"/>
      <c r="B21" s="128" t="s">
        <v>126</v>
      </c>
      <c r="C21" s="126">
        <v>3753.77</v>
      </c>
    </row>
    <row r="22" spans="1:3" s="3" customFormat="1" ht="51" x14ac:dyDescent="0.2">
      <c r="A22" s="124"/>
      <c r="B22" s="128" t="s">
        <v>127</v>
      </c>
      <c r="C22" s="126">
        <v>46014.22</v>
      </c>
    </row>
    <row r="23" spans="1:3" s="3" customFormat="1" x14ac:dyDescent="0.2">
      <c r="A23" s="124"/>
      <c r="B23" s="128" t="s">
        <v>128</v>
      </c>
      <c r="C23" s="126">
        <v>6960</v>
      </c>
    </row>
    <row r="24" spans="1:3" s="3" customFormat="1" x14ac:dyDescent="0.2">
      <c r="A24" s="124"/>
      <c r="B24" s="124" t="s">
        <v>70</v>
      </c>
      <c r="C24" s="126">
        <v>922.43</v>
      </c>
    </row>
    <row r="25" spans="1:3" s="3" customFormat="1" ht="51" x14ac:dyDescent="0.2">
      <c r="A25" s="122" t="s">
        <v>24</v>
      </c>
      <c r="B25" s="121" t="s">
        <v>169</v>
      </c>
      <c r="C25" s="129"/>
    </row>
    <row r="26" spans="1:3" s="3" customFormat="1" x14ac:dyDescent="0.2">
      <c r="A26" s="124"/>
      <c r="B26" s="124" t="s">
        <v>71</v>
      </c>
      <c r="C26" s="123">
        <v>4391.63</v>
      </c>
    </row>
    <row r="27" spans="1:3" s="3" customFormat="1" ht="76.5" x14ac:dyDescent="0.2">
      <c r="A27" s="122" t="s">
        <v>72</v>
      </c>
      <c r="B27" s="121" t="s">
        <v>170</v>
      </c>
      <c r="C27" s="121">
        <f>SUM(C28:C31)</f>
        <v>105709.21</v>
      </c>
    </row>
    <row r="28" spans="1:3" x14ac:dyDescent="0.2">
      <c r="A28" s="124"/>
      <c r="B28" s="121" t="s">
        <v>22</v>
      </c>
      <c r="C28" s="124"/>
    </row>
    <row r="29" spans="1:3" ht="63.75" x14ac:dyDescent="0.2">
      <c r="A29" s="124"/>
      <c r="B29" s="128" t="s">
        <v>132</v>
      </c>
      <c r="C29" s="126">
        <v>65022.3</v>
      </c>
    </row>
    <row r="30" spans="1:3" ht="63.75" x14ac:dyDescent="0.2">
      <c r="A30" s="124"/>
      <c r="B30" s="127" t="s">
        <v>171</v>
      </c>
      <c r="C30" s="130">
        <v>40686.910000000003</v>
      </c>
    </row>
    <row r="31" spans="1:3" x14ac:dyDescent="0.2">
      <c r="A31" s="124"/>
      <c r="B31" s="128"/>
      <c r="C31" s="130"/>
    </row>
    <row r="32" spans="1:3" x14ac:dyDescent="0.2">
      <c r="A32" s="3"/>
      <c r="B32" s="3"/>
      <c r="C32" s="3"/>
    </row>
    <row r="33" spans="1:3" x14ac:dyDescent="0.2">
      <c r="A33" s="3" t="s">
        <v>27</v>
      </c>
      <c r="B33" s="62" t="s">
        <v>73</v>
      </c>
      <c r="C33" s="3"/>
    </row>
    <row r="34" spans="1:3" x14ac:dyDescent="0.2">
      <c r="A34" s="3"/>
      <c r="B34" s="3"/>
      <c r="C34" s="3"/>
    </row>
    <row r="35" spans="1:3" x14ac:dyDescent="0.2">
      <c r="A35" s="3" t="s">
        <v>28</v>
      </c>
      <c r="B35" s="62" t="s">
        <v>29</v>
      </c>
      <c r="C35" s="3"/>
    </row>
    <row r="36" spans="1:3" x14ac:dyDescent="0.2">
      <c r="A36" s="3"/>
      <c r="B36" s="3"/>
      <c r="C36" s="3"/>
    </row>
    <row r="37" spans="1:3" x14ac:dyDescent="0.2">
      <c r="A37" s="3" t="s">
        <v>51</v>
      </c>
      <c r="B37" s="3"/>
      <c r="C37" s="3"/>
    </row>
  </sheetData>
  <mergeCells count="1">
    <mergeCell ref="B3:C3"/>
  </mergeCells>
  <pageMargins left="0" right="0" top="0.15748031496062992" bottom="0.15748031496062992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19" workbookViewId="0">
      <selection activeCell="I41" sqref="I41"/>
    </sheetView>
  </sheetViews>
  <sheetFormatPr defaultRowHeight="12.75" x14ac:dyDescent="0.2"/>
  <cols>
    <col min="1" max="1" width="25.28515625" style="3" customWidth="1"/>
    <col min="2" max="2" width="50.5703125" style="3" customWidth="1"/>
    <col min="3" max="3" width="13.28515625" style="3" customWidth="1"/>
    <col min="4" max="4" width="6.7109375" style="3" customWidth="1"/>
    <col min="5" max="5" width="15.85546875" style="3" customWidth="1"/>
    <col min="6" max="16384" width="9.140625" style="3"/>
  </cols>
  <sheetData>
    <row r="1" spans="1:6" ht="43.5" customHeight="1" x14ac:dyDescent="0.3">
      <c r="A1" s="135" t="s">
        <v>149</v>
      </c>
      <c r="B1" s="136"/>
      <c r="C1" s="136"/>
      <c r="D1" s="136"/>
      <c r="E1" s="136"/>
      <c r="F1" s="4"/>
    </row>
    <row r="2" spans="1:6" ht="13.5" customHeight="1" thickBot="1" x14ac:dyDescent="0.35">
      <c r="A2" s="137"/>
      <c r="B2" s="137"/>
      <c r="C2" s="137"/>
      <c r="D2" s="137"/>
      <c r="E2" s="137"/>
      <c r="F2" s="4"/>
    </row>
    <row r="3" spans="1:6" ht="21" thickBot="1" x14ac:dyDescent="0.35">
      <c r="A3" s="74" t="s">
        <v>31</v>
      </c>
      <c r="B3" s="138" t="s">
        <v>32</v>
      </c>
      <c r="C3" s="139"/>
      <c r="D3" s="140"/>
      <c r="E3" s="75" t="s">
        <v>33</v>
      </c>
      <c r="F3" s="4"/>
    </row>
    <row r="4" spans="1:6" ht="21" thickBot="1" x14ac:dyDescent="0.35">
      <c r="A4" s="141"/>
      <c r="B4" s="142"/>
      <c r="C4" s="142"/>
      <c r="D4" s="142"/>
      <c r="E4" s="142"/>
      <c r="F4" s="4"/>
    </row>
    <row r="5" spans="1:6" ht="39.75" customHeight="1" x14ac:dyDescent="0.3">
      <c r="A5" s="98" t="s">
        <v>34</v>
      </c>
      <c r="B5" s="143" t="s">
        <v>58</v>
      </c>
      <c r="C5" s="144"/>
      <c r="D5" s="145"/>
      <c r="E5" s="59">
        <f>E6</f>
        <v>58474.18</v>
      </c>
      <c r="F5" s="4"/>
    </row>
    <row r="6" spans="1:6" ht="48" customHeight="1" x14ac:dyDescent="0.3">
      <c r="A6" s="60" t="s">
        <v>35</v>
      </c>
      <c r="B6" s="146" t="s">
        <v>150</v>
      </c>
      <c r="C6" s="147"/>
      <c r="D6" s="148"/>
      <c r="E6" s="53">
        <v>58474.18</v>
      </c>
      <c r="F6" s="4"/>
    </row>
    <row r="7" spans="1:6" ht="42.75" customHeight="1" x14ac:dyDescent="0.3">
      <c r="A7" s="48"/>
      <c r="B7" s="143" t="s">
        <v>151</v>
      </c>
      <c r="C7" s="147"/>
      <c r="D7" s="148"/>
      <c r="E7" s="49">
        <v>105812.32</v>
      </c>
      <c r="F7" s="4"/>
    </row>
    <row r="8" spans="1:6" ht="26.25" customHeight="1" x14ac:dyDescent="0.3">
      <c r="A8" s="48"/>
      <c r="B8" s="143" t="s">
        <v>152</v>
      </c>
      <c r="C8" s="147"/>
      <c r="D8" s="148"/>
      <c r="E8" s="49">
        <v>11809.44</v>
      </c>
      <c r="F8" s="4"/>
    </row>
    <row r="9" spans="1:6" ht="30.75" customHeight="1" x14ac:dyDescent="0.3">
      <c r="A9" s="48"/>
      <c r="B9" s="143" t="s">
        <v>153</v>
      </c>
      <c r="C9" s="147"/>
      <c r="D9" s="148"/>
      <c r="E9" s="49">
        <f>E10</f>
        <v>17053.580000000002</v>
      </c>
      <c r="F9" s="4"/>
    </row>
    <row r="10" spans="1:6" ht="21.75" customHeight="1" x14ac:dyDescent="0.3">
      <c r="A10" s="48"/>
      <c r="B10" s="146" t="s">
        <v>154</v>
      </c>
      <c r="C10" s="147"/>
      <c r="D10" s="148"/>
      <c r="E10" s="50">
        <v>17053.580000000002</v>
      </c>
      <c r="F10" s="4"/>
    </row>
    <row r="11" spans="1:6" ht="35.25" customHeight="1" x14ac:dyDescent="0.3">
      <c r="A11" s="48"/>
      <c r="B11" s="143" t="s">
        <v>36</v>
      </c>
      <c r="C11" s="147"/>
      <c r="D11" s="148"/>
      <c r="E11" s="59">
        <f>E12</f>
        <v>19248.349999999999</v>
      </c>
      <c r="F11" s="4"/>
    </row>
    <row r="12" spans="1:6" ht="36" customHeight="1" x14ac:dyDescent="0.3">
      <c r="A12" s="48"/>
      <c r="B12" s="146" t="s">
        <v>155</v>
      </c>
      <c r="C12" s="149"/>
      <c r="D12" s="150"/>
      <c r="E12" s="53">
        <v>19248.349999999999</v>
      </c>
      <c r="F12" s="4"/>
    </row>
    <row r="13" spans="1:6" ht="21.75" customHeight="1" x14ac:dyDescent="0.3">
      <c r="A13" s="48"/>
      <c r="B13" s="143" t="s">
        <v>156</v>
      </c>
      <c r="C13" s="147"/>
      <c r="D13" s="148"/>
      <c r="E13" s="59">
        <f>E14+E15</f>
        <v>20032.8</v>
      </c>
      <c r="F13" s="4"/>
    </row>
    <row r="14" spans="1:6" ht="22.5" customHeight="1" x14ac:dyDescent="0.3">
      <c r="A14" s="48"/>
      <c r="B14" s="146" t="s">
        <v>157</v>
      </c>
      <c r="C14" s="149"/>
      <c r="D14" s="150"/>
      <c r="E14" s="53">
        <v>20032.8</v>
      </c>
      <c r="F14" s="4"/>
    </row>
    <row r="15" spans="1:6" ht="27" customHeight="1" x14ac:dyDescent="0.3">
      <c r="A15" s="48"/>
      <c r="B15" s="146"/>
      <c r="C15" s="149"/>
      <c r="D15" s="150"/>
      <c r="E15" s="50"/>
      <c r="F15" s="4"/>
    </row>
    <row r="16" spans="1:6" ht="32.25" customHeight="1" thickBot="1" x14ac:dyDescent="0.35">
      <c r="A16" s="51" t="s">
        <v>37</v>
      </c>
      <c r="B16" s="76"/>
      <c r="C16" s="77"/>
      <c r="D16" s="77"/>
      <c r="E16" s="78">
        <f>E5+E7+E8+E9+E11+E13</f>
        <v>232430.67</v>
      </c>
      <c r="F16" s="4"/>
    </row>
    <row r="17" spans="1:6" ht="43.5" customHeight="1" thickBot="1" x14ac:dyDescent="0.35">
      <c r="A17" s="142"/>
      <c r="B17" s="142"/>
      <c r="C17" s="142"/>
      <c r="D17" s="142"/>
      <c r="E17" s="142"/>
      <c r="F17" s="4"/>
    </row>
    <row r="18" spans="1:6" ht="51.75" customHeight="1" x14ac:dyDescent="0.3">
      <c r="A18" s="97" t="s">
        <v>59</v>
      </c>
      <c r="B18" s="155" t="s">
        <v>158</v>
      </c>
      <c r="C18" s="156"/>
      <c r="D18" s="157"/>
      <c r="E18" s="58">
        <v>3607.18</v>
      </c>
      <c r="F18" s="4"/>
    </row>
    <row r="19" spans="1:6" ht="20.25" x14ac:dyDescent="0.3">
      <c r="A19" s="79" t="s">
        <v>38</v>
      </c>
      <c r="B19" s="146"/>
      <c r="C19" s="147"/>
      <c r="D19" s="148"/>
      <c r="E19" s="50"/>
      <c r="F19" s="4"/>
    </row>
    <row r="20" spans="1:6" ht="21" customHeight="1" x14ac:dyDescent="0.3">
      <c r="A20" s="79"/>
      <c r="B20" s="143" t="s">
        <v>159</v>
      </c>
      <c r="C20" s="147"/>
      <c r="D20" s="148"/>
      <c r="E20" s="52">
        <f>E21+E22</f>
        <v>18954.05</v>
      </c>
      <c r="F20" s="4"/>
    </row>
    <row r="21" spans="1:6" ht="20.25" x14ac:dyDescent="0.3">
      <c r="A21" s="79"/>
      <c r="B21" s="146" t="s">
        <v>160</v>
      </c>
      <c r="C21" s="147"/>
      <c r="D21" s="148"/>
      <c r="E21" s="53">
        <v>1786.39</v>
      </c>
      <c r="F21" s="4"/>
    </row>
    <row r="22" spans="1:6" ht="20.25" x14ac:dyDescent="0.3">
      <c r="A22" s="79"/>
      <c r="B22" s="146" t="s">
        <v>161</v>
      </c>
      <c r="C22" s="147"/>
      <c r="D22" s="148"/>
      <c r="E22" s="53">
        <v>17167.66</v>
      </c>
      <c r="F22" s="4"/>
    </row>
    <row r="23" spans="1:6" ht="20.25" x14ac:dyDescent="0.3">
      <c r="A23" s="79"/>
      <c r="B23" s="143" t="s">
        <v>162</v>
      </c>
      <c r="C23" s="147"/>
      <c r="D23" s="148"/>
      <c r="E23" s="52">
        <v>1276.98</v>
      </c>
      <c r="F23" s="4"/>
    </row>
    <row r="24" spans="1:6" ht="42" customHeight="1" x14ac:dyDescent="0.3">
      <c r="A24" s="80"/>
      <c r="B24" s="81"/>
      <c r="C24" s="82"/>
      <c r="D24" s="82"/>
      <c r="E24" s="52"/>
      <c r="F24" s="4"/>
    </row>
    <row r="25" spans="1:6" ht="39" customHeight="1" thickBot="1" x14ac:dyDescent="0.35">
      <c r="A25" s="83" t="s">
        <v>37</v>
      </c>
      <c r="B25" s="84"/>
      <c r="C25" s="85"/>
      <c r="D25" s="85"/>
      <c r="E25" s="54">
        <f>E18+E20+E23</f>
        <v>23838.21</v>
      </c>
      <c r="F25" s="4"/>
    </row>
    <row r="26" spans="1:6" ht="46.5" customHeight="1" thickBot="1" x14ac:dyDescent="0.3">
      <c r="A26" s="158"/>
      <c r="B26" s="142"/>
      <c r="C26" s="142"/>
      <c r="D26" s="142"/>
      <c r="E26" s="142"/>
    </row>
    <row r="27" spans="1:6" ht="30.75" customHeight="1" thickBot="1" x14ac:dyDescent="0.25">
      <c r="A27" s="159"/>
      <c r="B27" s="142"/>
      <c r="C27" s="142"/>
      <c r="D27" s="142"/>
      <c r="E27" s="142"/>
    </row>
    <row r="28" spans="1:6" ht="19.5" thickBot="1" x14ac:dyDescent="0.35">
      <c r="A28" s="86" t="s">
        <v>163</v>
      </c>
      <c r="B28" s="87"/>
      <c r="C28" s="88"/>
      <c r="D28" s="88"/>
      <c r="E28" s="89">
        <f>E29+E30</f>
        <v>256268.88</v>
      </c>
    </row>
    <row r="29" spans="1:6" ht="39.75" customHeight="1" thickBot="1" x14ac:dyDescent="0.3">
      <c r="A29" s="90" t="s">
        <v>34</v>
      </c>
      <c r="B29" s="91"/>
      <c r="C29" s="91"/>
      <c r="D29" s="91"/>
      <c r="E29" s="92">
        <f>E16</f>
        <v>232430.67</v>
      </c>
    </row>
    <row r="30" spans="1:6" ht="30" customHeight="1" thickBot="1" x14ac:dyDescent="0.3">
      <c r="A30" s="90" t="s">
        <v>59</v>
      </c>
      <c r="B30" s="91"/>
      <c r="C30" s="91"/>
      <c r="D30" s="91"/>
      <c r="E30" s="89">
        <f>E25</f>
        <v>23838.21</v>
      </c>
    </row>
    <row r="31" spans="1:6" ht="16.5" thickBot="1" x14ac:dyDescent="0.3">
      <c r="A31" s="93" t="s">
        <v>69</v>
      </c>
      <c r="B31" s="94"/>
      <c r="C31" s="95"/>
      <c r="D31" s="95"/>
      <c r="E31" s="96">
        <v>0</v>
      </c>
    </row>
    <row r="33" spans="1:5" ht="15.75" customHeight="1" x14ac:dyDescent="0.2"/>
    <row r="34" spans="1:5" x14ac:dyDescent="0.2">
      <c r="A34" s="3" t="s">
        <v>39</v>
      </c>
      <c r="E34" s="3" t="s">
        <v>40</v>
      </c>
    </row>
    <row r="35" spans="1:5" ht="30.75" customHeight="1" x14ac:dyDescent="0.2"/>
    <row r="36" spans="1:5" ht="15.75" customHeight="1" x14ac:dyDescent="0.2">
      <c r="A36" s="3" t="s">
        <v>41</v>
      </c>
      <c r="E36" s="3" t="s">
        <v>42</v>
      </c>
    </row>
    <row r="37" spans="1:5" ht="27.75" customHeight="1" x14ac:dyDescent="0.25">
      <c r="A37" s="99"/>
      <c r="B37" s="100"/>
      <c r="C37" s="100"/>
      <c r="D37" s="100"/>
      <c r="E37" s="101"/>
    </row>
    <row r="38" spans="1:5" ht="28.5" customHeight="1" x14ac:dyDescent="0.25">
      <c r="A38" s="99"/>
      <c r="B38" s="100"/>
      <c r="C38" s="100"/>
      <c r="D38" s="100"/>
      <c r="E38" s="101"/>
    </row>
    <row r="39" spans="1:5" ht="15.75" x14ac:dyDescent="0.25">
      <c r="A39" s="99"/>
      <c r="B39" s="100"/>
      <c r="C39" s="100"/>
      <c r="D39" s="100"/>
      <c r="E39" s="101"/>
    </row>
    <row r="40" spans="1:5" ht="33" customHeight="1" x14ac:dyDescent="0.25">
      <c r="A40" s="99"/>
      <c r="B40" s="100"/>
      <c r="C40" s="100"/>
      <c r="D40" s="100"/>
      <c r="E40" s="101"/>
    </row>
    <row r="41" spans="1:5" ht="40.5" customHeight="1" x14ac:dyDescent="0.25">
      <c r="A41" s="99"/>
      <c r="B41" s="100"/>
      <c r="C41" s="100"/>
      <c r="D41" s="100"/>
      <c r="E41" s="101"/>
    </row>
    <row r="42" spans="1:5" ht="15.75" x14ac:dyDescent="0.25">
      <c r="A42" s="99"/>
      <c r="B42" s="100"/>
      <c r="C42" s="100"/>
      <c r="D42" s="100"/>
      <c r="E42" s="101"/>
    </row>
    <row r="43" spans="1:5" ht="40.5" customHeight="1" x14ac:dyDescent="0.25">
      <c r="A43" s="99"/>
      <c r="B43" s="100"/>
      <c r="C43" s="100"/>
      <c r="D43" s="100"/>
      <c r="E43" s="101"/>
    </row>
    <row r="44" spans="1:5" ht="15.75" x14ac:dyDescent="0.25">
      <c r="A44" s="99"/>
      <c r="B44" s="100"/>
      <c r="C44" s="100"/>
      <c r="D44" s="100"/>
      <c r="E44" s="101"/>
    </row>
    <row r="45" spans="1:5" ht="31.5" customHeight="1" x14ac:dyDescent="0.25">
      <c r="A45" s="99"/>
      <c r="B45" s="56"/>
      <c r="C45" s="56"/>
      <c r="D45" s="56"/>
      <c r="E45" s="57"/>
    </row>
    <row r="46" spans="1:5" ht="15.75" x14ac:dyDescent="0.25">
      <c r="A46" s="99"/>
      <c r="B46" s="100"/>
      <c r="C46" s="100"/>
      <c r="D46" s="100"/>
      <c r="E46" s="101"/>
    </row>
    <row r="47" spans="1:5" ht="15.75" x14ac:dyDescent="0.25">
      <c r="A47" s="99"/>
      <c r="B47" s="56"/>
      <c r="C47" s="56"/>
      <c r="D47" s="56"/>
      <c r="E47" s="57"/>
    </row>
    <row r="48" spans="1:5" ht="15.75" x14ac:dyDescent="0.25">
      <c r="A48" s="99"/>
      <c r="B48" s="100"/>
      <c r="C48" s="100"/>
      <c r="D48" s="100"/>
      <c r="E48" s="101"/>
    </row>
    <row r="49" spans="1:5" ht="15.75" x14ac:dyDescent="0.25">
      <c r="A49" s="99"/>
      <c r="B49" s="56"/>
      <c r="C49" s="56"/>
      <c r="D49" s="56"/>
      <c r="E49" s="57"/>
    </row>
    <row r="50" spans="1:5" ht="44.25" customHeight="1" x14ac:dyDescent="0.25">
      <c r="A50" s="99"/>
      <c r="B50" s="100"/>
      <c r="C50" s="100"/>
      <c r="D50" s="100"/>
      <c r="E50" s="101"/>
    </row>
    <row r="51" spans="1:5" ht="50.25" customHeight="1" x14ac:dyDescent="0.25">
      <c r="A51" s="99"/>
      <c r="B51" s="100"/>
      <c r="C51" s="100"/>
      <c r="D51" s="100"/>
      <c r="E51" s="101"/>
    </row>
    <row r="52" spans="1:5" ht="15.75" x14ac:dyDescent="0.25">
      <c r="A52" s="99"/>
      <c r="B52" s="100"/>
      <c r="C52" s="100"/>
      <c r="D52" s="100"/>
      <c r="E52" s="101"/>
    </row>
    <row r="53" spans="1:5" ht="15.75" x14ac:dyDescent="0.25">
      <c r="A53" s="99"/>
      <c r="B53" s="56"/>
      <c r="C53" s="56"/>
      <c r="D53" s="56"/>
      <c r="E53" s="57"/>
    </row>
    <row r="54" spans="1:5" ht="15.75" x14ac:dyDescent="0.25">
      <c r="A54" s="99"/>
      <c r="B54" s="100"/>
      <c r="C54" s="100"/>
      <c r="D54" s="100"/>
      <c r="E54" s="101"/>
    </row>
    <row r="55" spans="1:5" ht="31.5" customHeight="1" x14ac:dyDescent="0.25">
      <c r="A55" s="99"/>
      <c r="B55" s="56"/>
      <c r="C55" s="56"/>
      <c r="D55" s="56"/>
      <c r="E55" s="57"/>
    </row>
    <row r="56" spans="1:5" ht="33" customHeight="1" x14ac:dyDescent="0.25">
      <c r="A56" s="99"/>
      <c r="B56" s="56"/>
      <c r="C56" s="56"/>
      <c r="D56" s="56"/>
      <c r="E56" s="57"/>
    </row>
    <row r="57" spans="1:5" ht="32.25" customHeight="1" x14ac:dyDescent="0.25">
      <c r="A57" s="99"/>
      <c r="B57" s="56"/>
      <c r="C57" s="56"/>
      <c r="D57" s="56"/>
      <c r="E57" s="57"/>
    </row>
    <row r="58" spans="1:5" ht="15.75" customHeight="1" x14ac:dyDescent="0.25">
      <c r="A58" s="99"/>
      <c r="B58" s="56"/>
      <c r="C58" s="56"/>
      <c r="D58" s="56"/>
      <c r="E58" s="57"/>
    </row>
    <row r="59" spans="1:5" ht="33.75" customHeight="1" x14ac:dyDescent="0.25">
      <c r="A59" s="99"/>
      <c r="B59" s="56"/>
      <c r="C59" s="56"/>
      <c r="D59" s="56"/>
      <c r="E59" s="57"/>
    </row>
    <row r="60" spans="1:5" ht="31.5" customHeight="1" x14ac:dyDescent="0.25">
      <c r="A60" s="99"/>
      <c r="B60" s="56"/>
      <c r="C60" s="56"/>
      <c r="D60" s="56"/>
      <c r="E60" s="57"/>
    </row>
    <row r="61" spans="1:5" ht="15.75" customHeight="1" x14ac:dyDescent="0.25">
      <c r="A61" s="99"/>
      <c r="B61" s="100"/>
      <c r="C61" s="100"/>
      <c r="D61" s="100"/>
      <c r="E61" s="101"/>
    </row>
    <row r="62" spans="1:5" ht="15" x14ac:dyDescent="0.25">
      <c r="A62" s="57"/>
      <c r="B62" s="102"/>
      <c r="C62" s="102"/>
      <c r="D62" s="102"/>
      <c r="E62" s="103"/>
    </row>
    <row r="63" spans="1:5" x14ac:dyDescent="0.2">
      <c r="A63" s="47"/>
      <c r="B63" s="47"/>
      <c r="C63" s="47"/>
      <c r="D63" s="47"/>
      <c r="E63" s="47"/>
    </row>
    <row r="64" spans="1:5" ht="15.75" x14ac:dyDescent="0.25">
      <c r="A64" s="99"/>
      <c r="B64" s="56"/>
      <c r="C64" s="56"/>
      <c r="D64" s="56"/>
      <c r="E64" s="57"/>
    </row>
    <row r="65" spans="1:5" ht="15.75" x14ac:dyDescent="0.25">
      <c r="A65" s="99"/>
      <c r="B65" s="100"/>
      <c r="C65" s="100"/>
      <c r="D65" s="100"/>
      <c r="E65" s="101"/>
    </row>
    <row r="66" spans="1:5" ht="15.75" x14ac:dyDescent="0.25">
      <c r="A66" s="99"/>
      <c r="B66" s="100"/>
      <c r="C66" s="100"/>
      <c r="D66" s="100"/>
      <c r="E66" s="101"/>
    </row>
    <row r="67" spans="1:5" ht="15.75" x14ac:dyDescent="0.25">
      <c r="A67" s="99"/>
      <c r="B67" s="100"/>
      <c r="C67" s="100"/>
      <c r="D67" s="100"/>
      <c r="E67" s="101"/>
    </row>
    <row r="68" spans="1:5" ht="32.25" customHeight="1" x14ac:dyDescent="0.25">
      <c r="A68" s="99"/>
      <c r="B68" s="56"/>
      <c r="C68" s="56"/>
      <c r="D68" s="56"/>
      <c r="E68" s="57"/>
    </row>
    <row r="69" spans="1:5" ht="30.75" customHeight="1" x14ac:dyDescent="0.25">
      <c r="A69" s="99"/>
      <c r="B69" s="100"/>
      <c r="C69" s="100"/>
      <c r="D69" s="100"/>
      <c r="E69" s="101"/>
    </row>
    <row r="70" spans="1:5" ht="15.75" customHeight="1" x14ac:dyDescent="0.25">
      <c r="A70" s="99"/>
      <c r="B70" s="56"/>
      <c r="C70" s="56"/>
      <c r="D70" s="56"/>
      <c r="E70" s="57"/>
    </row>
    <row r="71" spans="1:5" ht="31.5" customHeight="1" x14ac:dyDescent="0.25">
      <c r="A71" s="99"/>
      <c r="B71" s="100"/>
      <c r="C71" s="100"/>
      <c r="D71" s="100"/>
      <c r="E71" s="101"/>
    </row>
    <row r="72" spans="1:5" ht="15.75" customHeight="1" x14ac:dyDescent="0.25">
      <c r="A72" s="99"/>
      <c r="B72" s="56"/>
      <c r="C72" s="56"/>
      <c r="D72" s="56"/>
      <c r="E72" s="57"/>
    </row>
    <row r="73" spans="1:5" ht="15.75" x14ac:dyDescent="0.25">
      <c r="A73" s="99"/>
      <c r="B73" s="100"/>
      <c r="C73" s="100"/>
      <c r="D73" s="100"/>
      <c r="E73" s="101"/>
    </row>
    <row r="74" spans="1:5" ht="31.5" customHeight="1" x14ac:dyDescent="0.25">
      <c r="A74" s="99"/>
      <c r="B74" s="132"/>
      <c r="C74" s="132"/>
      <c r="D74" s="132"/>
      <c r="E74" s="104"/>
    </row>
    <row r="75" spans="1:5" ht="30" customHeight="1" x14ac:dyDescent="0.25">
      <c r="A75" s="99"/>
      <c r="B75" s="133"/>
      <c r="C75" s="133"/>
      <c r="D75" s="133"/>
      <c r="E75" s="101"/>
    </row>
    <row r="76" spans="1:5" ht="15.75" x14ac:dyDescent="0.25">
      <c r="A76" s="99"/>
      <c r="B76" s="100"/>
      <c r="C76" s="100"/>
      <c r="D76" s="100"/>
      <c r="E76" s="105"/>
    </row>
    <row r="77" spans="1:5" ht="31.5" customHeight="1" x14ac:dyDescent="0.25">
      <c r="A77" s="99"/>
      <c r="B77" s="134"/>
      <c r="C77" s="134"/>
      <c r="D77" s="134"/>
      <c r="E77" s="106"/>
    </row>
    <row r="78" spans="1:5" ht="15.75" customHeight="1" x14ac:dyDescent="0.25">
      <c r="A78" s="99"/>
      <c r="B78" s="134"/>
      <c r="C78" s="134"/>
      <c r="D78" s="134"/>
      <c r="E78" s="104"/>
    </row>
    <row r="79" spans="1:5" ht="30.75" customHeight="1" x14ac:dyDescent="0.25">
      <c r="A79" s="99"/>
      <c r="B79" s="100"/>
      <c r="C79" s="100"/>
      <c r="D79" s="100"/>
      <c r="E79" s="105"/>
    </row>
    <row r="80" spans="1:5" ht="48" customHeight="1" x14ac:dyDescent="0.25">
      <c r="A80" s="55"/>
      <c r="B80" s="153"/>
      <c r="C80" s="153"/>
      <c r="D80" s="153"/>
      <c r="E80" s="104"/>
    </row>
    <row r="81" spans="1:5" ht="15.75" x14ac:dyDescent="0.25">
      <c r="A81" s="55"/>
      <c r="B81" s="56"/>
      <c r="C81" s="56"/>
      <c r="D81" s="56"/>
      <c r="E81" s="57"/>
    </row>
    <row r="82" spans="1:5" ht="15.75" x14ac:dyDescent="0.25">
      <c r="A82" s="99"/>
      <c r="B82" s="56"/>
      <c r="C82" s="56"/>
      <c r="D82" s="56"/>
      <c r="E82" s="104"/>
    </row>
    <row r="83" spans="1:5" ht="15.75" x14ac:dyDescent="0.25">
      <c r="A83" s="107"/>
      <c r="B83" s="56"/>
      <c r="C83" s="56"/>
      <c r="D83" s="56"/>
      <c r="E83" s="104"/>
    </row>
    <row r="84" spans="1:5" ht="31.5" customHeight="1" x14ac:dyDescent="0.25">
      <c r="A84" s="55"/>
      <c r="B84" s="132"/>
      <c r="C84" s="132"/>
      <c r="D84" s="132"/>
      <c r="E84" s="104"/>
    </row>
    <row r="85" spans="1:5" ht="15.75" x14ac:dyDescent="0.25">
      <c r="A85" s="47"/>
      <c r="B85" s="108"/>
      <c r="C85" s="56"/>
      <c r="D85" s="56"/>
      <c r="E85" s="47"/>
    </row>
    <row r="86" spans="1:5" ht="31.5" customHeight="1" x14ac:dyDescent="0.25">
      <c r="A86" s="99"/>
      <c r="B86" s="154"/>
      <c r="C86" s="154"/>
      <c r="D86" s="154"/>
      <c r="E86" s="109"/>
    </row>
    <row r="87" spans="1:5" ht="15.75" x14ac:dyDescent="0.25">
      <c r="A87" s="110"/>
      <c r="B87" s="110"/>
      <c r="C87" s="110"/>
      <c r="D87" s="110"/>
      <c r="E87" s="110"/>
    </row>
    <row r="88" spans="1:5" ht="15.75" x14ac:dyDescent="0.25">
      <c r="A88" s="111"/>
      <c r="B88" s="112"/>
      <c r="C88" s="113"/>
      <c r="D88" s="113"/>
      <c r="E88" s="109"/>
    </row>
    <row r="89" spans="1:5" ht="15.75" x14ac:dyDescent="0.25">
      <c r="A89" s="99"/>
      <c r="B89" s="114"/>
      <c r="C89" s="114"/>
      <c r="D89" s="114"/>
      <c r="E89" s="115"/>
    </row>
    <row r="90" spans="1:5" ht="15.75" x14ac:dyDescent="0.25">
      <c r="A90" s="99"/>
      <c r="B90" s="116"/>
      <c r="C90" s="116"/>
      <c r="D90" s="116"/>
      <c r="E90" s="117"/>
    </row>
    <row r="91" spans="1:5" ht="15.75" x14ac:dyDescent="0.25">
      <c r="A91" s="99"/>
      <c r="B91" s="116"/>
      <c r="C91" s="116"/>
      <c r="D91" s="116"/>
      <c r="E91" s="117"/>
    </row>
    <row r="92" spans="1:5" ht="15.75" x14ac:dyDescent="0.25">
      <c r="A92" s="110"/>
      <c r="B92" s="116"/>
      <c r="C92" s="116"/>
      <c r="D92" s="116"/>
      <c r="E92" s="116"/>
    </row>
    <row r="93" spans="1:5" ht="15.75" x14ac:dyDescent="0.25">
      <c r="A93" s="110"/>
      <c r="B93" s="116"/>
      <c r="C93" s="116"/>
      <c r="D93" s="116"/>
      <c r="E93" s="116"/>
    </row>
    <row r="94" spans="1:5" ht="15.75" x14ac:dyDescent="0.25">
      <c r="A94" s="110"/>
      <c r="B94" s="116"/>
      <c r="C94" s="116"/>
      <c r="D94" s="116"/>
      <c r="E94" s="116"/>
    </row>
    <row r="95" spans="1:5" ht="15.75" x14ac:dyDescent="0.25">
      <c r="A95" s="110"/>
      <c r="B95" s="116"/>
      <c r="C95" s="116"/>
      <c r="D95" s="116"/>
      <c r="E95" s="116"/>
    </row>
    <row r="96" spans="1:5" ht="15.75" x14ac:dyDescent="0.25">
      <c r="A96" s="110"/>
      <c r="B96" s="151"/>
      <c r="C96" s="151"/>
      <c r="D96" s="151"/>
      <c r="E96" s="116"/>
    </row>
    <row r="97" spans="1:5" ht="47.25" customHeight="1" x14ac:dyDescent="0.25">
      <c r="A97" s="110"/>
      <c r="B97" s="151"/>
      <c r="C97" s="151"/>
      <c r="D97" s="151"/>
      <c r="E97" s="116"/>
    </row>
    <row r="98" spans="1:5" ht="47.25" customHeight="1" x14ac:dyDescent="0.25">
      <c r="A98" s="110"/>
      <c r="B98" s="151"/>
      <c r="C98" s="151"/>
      <c r="D98" s="151"/>
      <c r="E98" s="116"/>
    </row>
    <row r="99" spans="1:5" ht="31.5" customHeight="1" x14ac:dyDescent="0.25">
      <c r="A99" s="110"/>
      <c r="B99" s="152"/>
      <c r="C99" s="152"/>
      <c r="D99" s="152"/>
      <c r="E99" s="118"/>
    </row>
    <row r="100" spans="1:5" ht="47.25" customHeight="1" x14ac:dyDescent="0.25">
      <c r="A100" s="110"/>
      <c r="B100" s="151"/>
      <c r="C100" s="151"/>
      <c r="D100" s="151"/>
      <c r="E100" s="116"/>
    </row>
    <row r="101" spans="1:5" ht="31.5" customHeight="1" x14ac:dyDescent="0.25">
      <c r="A101" s="110"/>
      <c r="B101" s="151"/>
      <c r="C101" s="151"/>
      <c r="D101" s="151"/>
      <c r="E101" s="116"/>
    </row>
    <row r="102" spans="1:5" ht="31.5" customHeight="1" x14ac:dyDescent="0.25">
      <c r="A102" s="110"/>
      <c r="B102" s="151"/>
      <c r="C102" s="151"/>
      <c r="D102" s="151"/>
      <c r="E102" s="116"/>
    </row>
    <row r="103" spans="1:5" ht="31.5" customHeight="1" x14ac:dyDescent="0.25">
      <c r="A103" s="110"/>
      <c r="B103" s="151"/>
      <c r="C103" s="151"/>
      <c r="D103" s="151"/>
      <c r="E103" s="116"/>
    </row>
    <row r="104" spans="1:5" ht="15.75" x14ac:dyDescent="0.25">
      <c r="A104" s="110"/>
      <c r="B104" s="151"/>
      <c r="C104" s="151"/>
      <c r="D104" s="151"/>
      <c r="E104" s="116"/>
    </row>
    <row r="105" spans="1:5" ht="15.75" x14ac:dyDescent="0.25">
      <c r="A105" s="110"/>
      <c r="B105" s="151"/>
      <c r="C105" s="151"/>
      <c r="D105" s="151"/>
      <c r="E105" s="116"/>
    </row>
    <row r="106" spans="1:5" ht="31.5" customHeight="1" x14ac:dyDescent="0.25">
      <c r="A106" s="110"/>
      <c r="B106" s="151"/>
      <c r="C106" s="151"/>
      <c r="D106" s="151"/>
      <c r="E106" s="116"/>
    </row>
    <row r="107" spans="1:5" ht="15.75" x14ac:dyDescent="0.25">
      <c r="A107" s="110"/>
      <c r="B107" s="151"/>
      <c r="C107" s="151"/>
      <c r="D107" s="151"/>
      <c r="E107" s="116"/>
    </row>
    <row r="108" spans="1:5" ht="15.75" x14ac:dyDescent="0.25">
      <c r="A108" s="110"/>
      <c r="B108" s="151"/>
      <c r="C108" s="151"/>
      <c r="D108" s="151"/>
      <c r="E108" s="116"/>
    </row>
    <row r="109" spans="1:5" ht="15.75" x14ac:dyDescent="0.25">
      <c r="A109" s="110"/>
      <c r="B109" s="151"/>
      <c r="C109" s="151"/>
      <c r="D109" s="151"/>
      <c r="E109" s="116"/>
    </row>
    <row r="110" spans="1:5" ht="31.5" customHeight="1" x14ac:dyDescent="0.25">
      <c r="A110" s="110"/>
      <c r="B110" s="151"/>
      <c r="C110" s="151"/>
      <c r="D110" s="151"/>
      <c r="E110" s="116"/>
    </row>
    <row r="111" spans="1:5" ht="31.5" customHeight="1" x14ac:dyDescent="0.25">
      <c r="A111" s="110"/>
      <c r="B111" s="152"/>
      <c r="C111" s="152"/>
      <c r="D111" s="152"/>
      <c r="E111" s="116"/>
    </row>
    <row r="112" spans="1:5" ht="31.5" customHeight="1" x14ac:dyDescent="0.25">
      <c r="A112" s="110"/>
      <c r="B112" s="151"/>
      <c r="C112" s="151"/>
      <c r="D112" s="151"/>
      <c r="E112" s="116"/>
    </row>
    <row r="113" spans="1:5" ht="31.5" customHeight="1" x14ac:dyDescent="0.25">
      <c r="A113" s="110"/>
      <c r="B113" s="151"/>
      <c r="C113" s="151"/>
      <c r="D113" s="151"/>
      <c r="E113" s="116"/>
    </row>
    <row r="114" spans="1:5" ht="31.5" customHeight="1" x14ac:dyDescent="0.25">
      <c r="A114" s="110"/>
      <c r="B114" s="151"/>
      <c r="C114" s="151"/>
      <c r="D114" s="151"/>
      <c r="E114" s="116"/>
    </row>
    <row r="115" spans="1:5" ht="31.5" customHeight="1" x14ac:dyDescent="0.25">
      <c r="A115" s="110"/>
      <c r="B115" s="151"/>
      <c r="C115" s="151"/>
      <c r="D115" s="151"/>
      <c r="E115" s="116"/>
    </row>
    <row r="116" spans="1:5" ht="15.75" x14ac:dyDescent="0.25">
      <c r="A116" s="110"/>
      <c r="B116" s="151"/>
      <c r="C116" s="151"/>
      <c r="D116" s="151"/>
      <c r="E116" s="116"/>
    </row>
    <row r="117" spans="1:5" ht="15.75" x14ac:dyDescent="0.25">
      <c r="A117" s="110"/>
      <c r="B117" s="116"/>
      <c r="C117" s="116"/>
      <c r="D117" s="116"/>
      <c r="E117" s="116"/>
    </row>
    <row r="118" spans="1:5" ht="15.75" x14ac:dyDescent="0.25">
      <c r="A118" s="110"/>
      <c r="B118" s="116"/>
      <c r="C118" s="116"/>
      <c r="D118" s="116"/>
      <c r="E118" s="116"/>
    </row>
    <row r="119" spans="1:5" ht="15.75" x14ac:dyDescent="0.25">
      <c r="A119" s="110"/>
      <c r="B119" s="151"/>
      <c r="C119" s="151"/>
      <c r="D119" s="151"/>
      <c r="E119" s="116"/>
    </row>
    <row r="120" spans="1:5" ht="15.75" x14ac:dyDescent="0.25">
      <c r="A120" s="110"/>
      <c r="B120" s="116"/>
      <c r="C120" s="116"/>
      <c r="D120" s="116"/>
      <c r="E120" s="116"/>
    </row>
    <row r="121" spans="1:5" ht="15.75" x14ac:dyDescent="0.25">
      <c r="A121" s="110"/>
      <c r="B121" s="151"/>
      <c r="C121" s="151"/>
      <c r="D121" s="151"/>
      <c r="E121" s="116"/>
    </row>
    <row r="122" spans="1:5" ht="31.5" customHeight="1" x14ac:dyDescent="0.25">
      <c r="A122" s="110"/>
      <c r="B122" s="151"/>
      <c r="C122" s="151"/>
      <c r="D122" s="151"/>
      <c r="E122" s="116"/>
    </row>
    <row r="123" spans="1:5" ht="15.75" x14ac:dyDescent="0.25">
      <c r="A123" s="110"/>
      <c r="B123" s="116"/>
      <c r="C123" s="116"/>
      <c r="D123" s="116"/>
      <c r="E123" s="116"/>
    </row>
    <row r="124" spans="1:5" ht="15.75" x14ac:dyDescent="0.25">
      <c r="A124" s="110"/>
      <c r="B124" s="116"/>
      <c r="C124" s="116"/>
      <c r="D124" s="116"/>
      <c r="E124" s="116"/>
    </row>
    <row r="125" spans="1:5" ht="15.75" x14ac:dyDescent="0.25">
      <c r="A125" s="110"/>
      <c r="B125" s="116"/>
      <c r="C125" s="116"/>
      <c r="D125" s="116"/>
      <c r="E125" s="116"/>
    </row>
    <row r="126" spans="1:5" ht="15.75" x14ac:dyDescent="0.25">
      <c r="A126" s="110"/>
      <c r="B126" s="116"/>
      <c r="C126" s="116"/>
      <c r="D126" s="116"/>
      <c r="E126" s="116"/>
    </row>
    <row r="127" spans="1:5" ht="15.75" x14ac:dyDescent="0.25">
      <c r="A127" s="110"/>
      <c r="B127" s="116"/>
      <c r="C127" s="116"/>
      <c r="D127" s="116"/>
      <c r="E127" s="116"/>
    </row>
    <row r="128" spans="1:5" ht="15.75" x14ac:dyDescent="0.25">
      <c r="A128" s="110"/>
      <c r="B128" s="116"/>
      <c r="C128" s="116"/>
      <c r="D128" s="116"/>
      <c r="E128" s="116"/>
    </row>
    <row r="129" spans="1:5" ht="15.75" x14ac:dyDescent="0.25">
      <c r="A129" s="110"/>
      <c r="B129" s="116"/>
      <c r="C129" s="116"/>
      <c r="D129" s="116"/>
      <c r="E129" s="116"/>
    </row>
    <row r="130" spans="1:5" ht="15.75" x14ac:dyDescent="0.25">
      <c r="A130" s="110"/>
      <c r="B130" s="110"/>
      <c r="C130" s="110"/>
      <c r="D130" s="110"/>
      <c r="E130" s="110"/>
    </row>
    <row r="131" spans="1:5" x14ac:dyDescent="0.2">
      <c r="A131" s="47"/>
      <c r="B131" s="47"/>
      <c r="C131" s="47"/>
      <c r="D131" s="47"/>
      <c r="E131" s="47"/>
    </row>
    <row r="132" spans="1:5" x14ac:dyDescent="0.2">
      <c r="A132" s="47"/>
      <c r="B132" s="47"/>
      <c r="C132" s="47"/>
      <c r="D132" s="47"/>
      <c r="E132" s="47"/>
    </row>
    <row r="133" spans="1:5" x14ac:dyDescent="0.2">
      <c r="A133" s="47"/>
      <c r="B133" s="47"/>
      <c r="C133" s="47"/>
      <c r="D133" s="47"/>
      <c r="E133" s="47"/>
    </row>
    <row r="134" spans="1:5" x14ac:dyDescent="0.2">
      <c r="A134" s="47"/>
      <c r="B134" s="47"/>
      <c r="C134" s="47"/>
      <c r="D134" s="47"/>
      <c r="E134" s="47"/>
    </row>
    <row r="135" spans="1:5" x14ac:dyDescent="0.2">
      <c r="A135" s="47"/>
      <c r="B135" s="47"/>
      <c r="C135" s="47"/>
      <c r="D135" s="47"/>
      <c r="E135" s="47"/>
    </row>
  </sheetData>
  <mergeCells count="54">
    <mergeCell ref="A27:E27"/>
    <mergeCell ref="B19:D19"/>
    <mergeCell ref="B20:D20"/>
    <mergeCell ref="B21:D21"/>
    <mergeCell ref="B22:D22"/>
    <mergeCell ref="B23:D23"/>
    <mergeCell ref="B14:D14"/>
    <mergeCell ref="B15:D15"/>
    <mergeCell ref="A17:E17"/>
    <mergeCell ref="B18:D18"/>
    <mergeCell ref="A26:E26"/>
    <mergeCell ref="B99:D99"/>
    <mergeCell ref="B98:D98"/>
    <mergeCell ref="B97:D97"/>
    <mergeCell ref="B96:D96"/>
    <mergeCell ref="B80:D80"/>
    <mergeCell ref="B84:D84"/>
    <mergeCell ref="B86:D86"/>
    <mergeCell ref="B104:D104"/>
    <mergeCell ref="B103:D103"/>
    <mergeCell ref="B102:D102"/>
    <mergeCell ref="B101:D101"/>
    <mergeCell ref="B100:D100"/>
    <mergeCell ref="B109:D109"/>
    <mergeCell ref="B108:D108"/>
    <mergeCell ref="B107:D107"/>
    <mergeCell ref="B106:D106"/>
    <mergeCell ref="B105:D105"/>
    <mergeCell ref="B114:D114"/>
    <mergeCell ref="B113:D113"/>
    <mergeCell ref="B112:D112"/>
    <mergeCell ref="B111:D111"/>
    <mergeCell ref="B110:D110"/>
    <mergeCell ref="B122:D122"/>
    <mergeCell ref="B121:D121"/>
    <mergeCell ref="B119:D119"/>
    <mergeCell ref="B116:D116"/>
    <mergeCell ref="B115:D115"/>
    <mergeCell ref="B74:D74"/>
    <mergeCell ref="B75:D75"/>
    <mergeCell ref="B77:D77"/>
    <mergeCell ref="B78:D78"/>
    <mergeCell ref="A1:E2"/>
    <mergeCell ref="B3:D3"/>
    <mergeCell ref="A4:E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pageMargins left="0.11811023622047245" right="0.11811023622047245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F9" sqref="F9"/>
    </sheetView>
  </sheetViews>
  <sheetFormatPr defaultRowHeight="12.75" x14ac:dyDescent="0.2"/>
  <cols>
    <col min="1" max="1" width="17.140625" customWidth="1"/>
    <col min="2" max="2" width="75.42578125" customWidth="1"/>
    <col min="3" max="3" width="16.7109375" customWidth="1"/>
  </cols>
  <sheetData>
    <row r="1" spans="1:3" ht="16.5" customHeight="1" x14ac:dyDescent="0.2">
      <c r="A1" s="3"/>
      <c r="B1" s="63" t="s">
        <v>5</v>
      </c>
      <c r="C1" s="63"/>
    </row>
    <row r="2" spans="1:3" ht="12.75" customHeight="1" x14ac:dyDescent="0.2">
      <c r="A2" s="3"/>
      <c r="B2" s="64" t="s">
        <v>4</v>
      </c>
      <c r="C2" s="65"/>
    </row>
    <row r="3" spans="1:3" ht="12.75" customHeight="1" x14ac:dyDescent="0.2">
      <c r="A3" s="3"/>
      <c r="B3" s="64" t="s">
        <v>57</v>
      </c>
      <c r="C3" s="65"/>
    </row>
    <row r="4" spans="1:3" ht="40.5" customHeight="1" x14ac:dyDescent="0.3">
      <c r="A4" s="4"/>
      <c r="B4" s="5" t="s">
        <v>164</v>
      </c>
      <c r="C4" s="6"/>
    </row>
    <row r="5" spans="1:3" ht="33.75" customHeight="1" x14ac:dyDescent="0.3">
      <c r="A5" s="8"/>
      <c r="B5" s="8"/>
      <c r="C5" s="8"/>
    </row>
    <row r="6" spans="1:3" ht="30.75" customHeight="1" x14ac:dyDescent="0.3">
      <c r="A6" s="8" t="s">
        <v>0</v>
      </c>
      <c r="B6" s="8" t="s">
        <v>1</v>
      </c>
      <c r="C6" s="28" t="s">
        <v>2</v>
      </c>
    </row>
    <row r="7" spans="1:3" ht="26.25" customHeight="1" x14ac:dyDescent="0.3">
      <c r="A7" s="8">
        <v>1216013</v>
      </c>
      <c r="B7" s="8" t="s">
        <v>83</v>
      </c>
      <c r="C7" s="28">
        <f>SUM(C9:C14)</f>
        <v>217820.65</v>
      </c>
    </row>
    <row r="8" spans="1:3" ht="38.25" customHeight="1" x14ac:dyDescent="0.3">
      <c r="A8" s="8">
        <v>2610</v>
      </c>
      <c r="B8" s="22" t="s">
        <v>3</v>
      </c>
      <c r="C8" s="27"/>
    </row>
    <row r="9" spans="1:3" ht="38.25" customHeight="1" x14ac:dyDescent="0.3">
      <c r="A9" s="8"/>
      <c r="B9" s="22" t="s">
        <v>139</v>
      </c>
      <c r="C9" s="66">
        <v>7032.94</v>
      </c>
    </row>
    <row r="10" spans="1:3" ht="39.75" customHeight="1" x14ac:dyDescent="0.3">
      <c r="A10" s="23"/>
      <c r="B10" s="22" t="s">
        <v>140</v>
      </c>
      <c r="C10" s="66">
        <v>6253.5</v>
      </c>
    </row>
    <row r="11" spans="1:3" ht="39.75" customHeight="1" x14ac:dyDescent="0.3">
      <c r="A11" s="23"/>
      <c r="B11" s="22" t="s">
        <v>141</v>
      </c>
      <c r="C11" s="66">
        <v>6931.87</v>
      </c>
    </row>
    <row r="12" spans="1:3" ht="40.5" customHeight="1" x14ac:dyDescent="0.3">
      <c r="A12" s="23"/>
      <c r="B12" s="22" t="s">
        <v>142</v>
      </c>
      <c r="C12" s="66">
        <v>106551.66</v>
      </c>
    </row>
    <row r="13" spans="1:3" ht="39" customHeight="1" x14ac:dyDescent="0.3">
      <c r="A13" s="23"/>
      <c r="B13" s="22" t="s">
        <v>143</v>
      </c>
      <c r="C13" s="66">
        <v>22170.68</v>
      </c>
    </row>
    <row r="14" spans="1:3" ht="39.75" customHeight="1" x14ac:dyDescent="0.3">
      <c r="A14" s="23"/>
      <c r="B14" s="22" t="s">
        <v>144</v>
      </c>
      <c r="C14" s="66">
        <v>68880</v>
      </c>
    </row>
    <row r="15" spans="1:3" x14ac:dyDescent="0.2">
      <c r="A15" s="3"/>
      <c r="B15" s="3"/>
      <c r="C15" s="3"/>
    </row>
    <row r="16" spans="1:3" x14ac:dyDescent="0.2">
      <c r="A16" s="3"/>
      <c r="B16" s="3"/>
      <c r="C16" s="3"/>
    </row>
    <row r="17" spans="1:3" x14ac:dyDescent="0.2">
      <c r="A17" s="3"/>
      <c r="B17" s="3" t="s">
        <v>78</v>
      </c>
      <c r="C17" s="3"/>
    </row>
  </sheetData>
  <pageMargins left="0" right="0" top="0" bottom="0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Спец.фонд</vt:lpstr>
      <vt:lpstr>загальний фонд </vt:lpstr>
      <vt:lpstr>КП Гарне місто</vt:lpstr>
      <vt:lpstr>КП Овруч </vt:lpstr>
      <vt:lpstr>КП Водоканад</vt:lpstr>
      <vt:lpstr>КП Відродження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я</cp:lastModifiedBy>
  <cp:lastPrinted>2021-11-04T12:34:16Z</cp:lastPrinted>
  <dcterms:created xsi:type="dcterms:W3CDTF">2017-03-14T16:38:03Z</dcterms:created>
  <dcterms:modified xsi:type="dcterms:W3CDTF">2021-11-04T12:53:16Z</dcterms:modified>
</cp:coreProperties>
</file>