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21\Звіти міського голови\ІІІ квартал\"/>
    </mc:Choice>
  </mc:AlternateContent>
  <bookViews>
    <workbookView xWindow="0" yWindow="0" windowWidth="24000" windowHeight="9135"/>
  </bookViews>
  <sheets>
    <sheet name="Спец.фонд" sheetId="12" r:id="rId1"/>
    <sheet name="загальний фонд " sheetId="3" r:id="rId2"/>
    <sheet name="КП Гарне місто" sheetId="11" r:id="rId3"/>
    <sheet name="КП Овруч " sheetId="9" r:id="rId4"/>
    <sheet name="КП Водоканад" sheetId="10" r:id="rId5"/>
    <sheet name="КП Відродження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C15" i="12" l="1"/>
  <c r="C365" i="3"/>
  <c r="C20" i="12" l="1"/>
  <c r="C108" i="3"/>
  <c r="C65" i="12" l="1"/>
  <c r="C51" i="12"/>
  <c r="C435" i="3" l="1"/>
  <c r="C346" i="3"/>
  <c r="C342" i="3"/>
  <c r="C433" i="3" l="1"/>
  <c r="C431" i="3" s="1"/>
  <c r="C510" i="3" l="1"/>
  <c r="C508" i="3"/>
  <c r="C504" i="3" l="1"/>
  <c r="C30" i="3"/>
  <c r="C29" i="3" s="1"/>
  <c r="C10" i="3"/>
  <c r="C27" i="3" l="1"/>
  <c r="C46" i="12" l="1"/>
  <c r="C35" i="12"/>
  <c r="C31" i="12"/>
  <c r="C33" i="12"/>
  <c r="C13" i="12"/>
  <c r="C14" i="12"/>
  <c r="C12" i="12"/>
  <c r="C32" i="12" l="1"/>
  <c r="C29" i="12" s="1"/>
  <c r="C10" i="12"/>
  <c r="C41" i="12" l="1"/>
  <c r="C40" i="12" s="1"/>
  <c r="C498" i="3" l="1"/>
  <c r="C497" i="3" l="1"/>
  <c r="C432" i="3"/>
  <c r="C386" i="3"/>
  <c r="C414" i="3" l="1"/>
  <c r="C286" i="3"/>
  <c r="C422" i="3" l="1"/>
  <c r="C305" i="3" s="1"/>
  <c r="C295" i="3"/>
  <c r="C38" i="3" s="1"/>
  <c r="C364" i="3" l="1"/>
  <c r="C40" i="3"/>
  <c r="C515" i="3" l="1"/>
  <c r="C306" i="3"/>
  <c r="C8" i="12" l="1"/>
  <c r="C6" i="12" l="1"/>
  <c r="C71" i="12"/>
  <c r="C14" i="3"/>
  <c r="C25" i="3"/>
  <c r="C23" i="3"/>
  <c r="C21" i="3"/>
  <c r="C6" i="3" l="1"/>
  <c r="C27" i="12" l="1"/>
  <c r="C26" i="12" l="1"/>
  <c r="C72" i="12"/>
  <c r="C38" i="12"/>
  <c r="C302" i="3"/>
  <c r="C37" i="3"/>
  <c r="C24" i="12" l="1"/>
  <c r="C70" i="12"/>
  <c r="C362" i="3"/>
  <c r="C301" i="3" l="1"/>
  <c r="C514" i="3"/>
  <c r="C304" i="3"/>
  <c r="C36" i="3" l="1"/>
  <c r="C39" i="3" l="1"/>
  <c r="C500" i="3"/>
  <c r="C429" i="3" l="1"/>
  <c r="C35" i="3" l="1"/>
  <c r="C33" i="3" s="1"/>
  <c r="C425" i="3" l="1"/>
  <c r="C303" i="3" l="1"/>
  <c r="C299" i="3" s="1"/>
  <c r="C513" i="3" s="1"/>
</calcChain>
</file>

<file path=xl/sharedStrings.xml><?xml version="1.0" encoding="utf-8"?>
<sst xmlns="http://schemas.openxmlformats.org/spreadsheetml/2006/main" count="1042" uniqueCount="701">
  <si>
    <t>ТКВКБМС</t>
  </si>
  <si>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</si>
  <si>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</si>
  <si>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</si>
  <si>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</si>
  <si>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>Управління 1210160</t>
  </si>
  <si>
    <t>заробітна плата</t>
  </si>
  <si>
    <t>нарахування на заробітну</t>
  </si>
  <si>
    <t>Благоустрій 1216030</t>
  </si>
  <si>
    <t>КП "Овруч"</t>
  </si>
  <si>
    <t>Вартість електроенергії</t>
  </si>
  <si>
    <t>Водопровід 1216013</t>
  </si>
  <si>
    <t>Інша діяльність 1216090</t>
  </si>
  <si>
    <t>предмети, матеріали, обладнання та інвентар</t>
  </si>
  <si>
    <t>Оплата послуг (крім комунальних)</t>
  </si>
  <si>
    <t>Відділ ЖКГБ</t>
  </si>
  <si>
    <t>Субсидії та поточні трансферти підприємствам (установам, організаціям)</t>
  </si>
  <si>
    <t>Зелене господарство</t>
  </si>
  <si>
    <t>по відділу загальний фонд</t>
  </si>
  <si>
    <t xml:space="preserve">КП "Відродження" </t>
  </si>
  <si>
    <t>В тому числі:</t>
  </si>
  <si>
    <t>Додаток до листа № ___ від _______________</t>
  </si>
  <si>
    <t>Організація благоустрою населених пунктів 1216030</t>
  </si>
  <si>
    <t>по Комунальним підприємствам</t>
  </si>
  <si>
    <t>Зимове утримання доріг</t>
  </si>
  <si>
    <t>Вивіз смітття</t>
  </si>
  <si>
    <t>Директор КП "Овруч"</t>
  </si>
  <si>
    <t>Головний бухгалтер</t>
  </si>
  <si>
    <t xml:space="preserve">                                                           Хоменко Н.П.</t>
  </si>
  <si>
    <t>за отрим.послуги з зимового утримання вулично-шляхової мережі Овруцької ОТГ (ліквідація наслідків снігопадів)   (філія Овруцька ДЕД)</t>
  </si>
  <si>
    <t>Підмітання вулиць механічною щіткою</t>
  </si>
  <si>
    <t>ТКВБМС</t>
  </si>
  <si>
    <t>Назва робіт(послуг)</t>
  </si>
  <si>
    <t>Сума, грн.</t>
  </si>
  <si>
    <t>КФК 1216013 КЕКВ2610</t>
  </si>
  <si>
    <t>Поточний ремонт водопровідних мереж</t>
  </si>
  <si>
    <t>Водопровідно-каналізаційне господарство</t>
  </si>
  <si>
    <t>Поточний ремонт водопровідних та каналізаційних оглядових колодязів</t>
  </si>
  <si>
    <t>Разом</t>
  </si>
  <si>
    <t>Благоустрій</t>
  </si>
  <si>
    <t>Директор КП "Водоканал"</t>
  </si>
  <si>
    <t>О. А. Латаш</t>
  </si>
  <si>
    <t>Гол. бухгалтер</t>
  </si>
  <si>
    <t>М. Г. Полова</t>
  </si>
  <si>
    <t xml:space="preserve">КП "Водоканал" </t>
  </si>
  <si>
    <t>КП "Гарне місто"</t>
  </si>
  <si>
    <t>КПКВК   1216030</t>
  </si>
  <si>
    <t>КЕКВ     2610</t>
  </si>
  <si>
    <t>Директор</t>
  </si>
  <si>
    <t>П.А.Грищенко</t>
  </si>
  <si>
    <t>Гол.бухгалтер</t>
  </si>
  <si>
    <t>Л.Г.Шиманська</t>
  </si>
  <si>
    <t>М.П.</t>
  </si>
  <si>
    <t>Головний бухгалтер                                                                                 Людмила ГАВРИЛОВСЬКА</t>
  </si>
  <si>
    <t>Поточний ремонт водопровідних мереж вул.Замкова,1, 4-ої Гвардійської повітряно-десантної девізії,4</t>
  </si>
  <si>
    <t>Поточний ремонт водопровідних мереж вул.Г.Майдану5, Соборна7</t>
  </si>
  <si>
    <t>Поточний ремонт водопровідної мережі із заміною металевих вставок на пластикові, засувок вул. Т.Шевченка 42</t>
  </si>
  <si>
    <t>Поточний ремонт КНС з гідродинамічним очищенням вул.С.Бандери,Білоруській, М.Ващука, Дашкевича</t>
  </si>
  <si>
    <t>Поточний ремонт водопровідних та каналізаційних оглядових колодязів вул.Г.Виговського,17, Т.Шевченка,88, пров.Стадіонний,5</t>
  </si>
  <si>
    <t>Поточний ремонт каналізаційної мережі на очисних спорудах вул.Металістів,1</t>
  </si>
  <si>
    <t>Обслуговування колодязя та бюветів вул.Г.Виговського33а, Ващука 3а,Танкістів,25, Київська 70Б, Шевченка42б,24а Г.Майдану25б, Набережна12б, Б.Хмельницькогог,24д, пров.Стадіонний,4а</t>
  </si>
  <si>
    <t>Поточний ремонт колодязя вул.Г Виговського,33а</t>
  </si>
  <si>
    <t xml:space="preserve">Перевезення, планування щебеневої продукції, підсипання соляною сумішшю доріг </t>
  </si>
  <si>
    <t>Демонтаж головної Новорічної ялинки</t>
  </si>
  <si>
    <t>Надання автотр. послуг з перевезення матер. та паливної деревини у Норинському с.о.</t>
  </si>
  <si>
    <t>вул.Замкова,1, 4-ої Гвардійської повітряно-десантної девізії,4</t>
  </si>
  <si>
    <t>вул.Г.Майдану5, Соборна7</t>
  </si>
  <si>
    <t>Поточний ремонт водопровідної мережі із заміною металевих вставок на пластикові, засувок</t>
  </si>
  <si>
    <t>вул.Т.Шевченка,42</t>
  </si>
  <si>
    <t>Поточний ремонт КНС з гідродинамічним очищенням</t>
  </si>
  <si>
    <t>вул.С.Бандери,Білоруській, М.Ващука, Дашкевича</t>
  </si>
  <si>
    <t>Поточний ремонт каналізаційної мережі</t>
  </si>
  <si>
    <t>на очисних спорудах вул.Металістів,1</t>
  </si>
  <si>
    <t>Обслуговування колодязя та бюветів</t>
  </si>
  <si>
    <t>вул.Г.Виговського33а, Ващука 3а,Танкістів,25, Київська 70Б, Шевченка42б,24а Г.Майдану25б, Набережна12б, Б.Хмельницькогог,24д, пров.Стадіонний,4а</t>
  </si>
  <si>
    <t>Поточний ремонт колодязя</t>
  </si>
  <si>
    <t>вул.Г Виговського,33а</t>
  </si>
  <si>
    <t>за послуги по зберіганню щебню (ПРАТ Товкачівський ГЗК)</t>
  </si>
  <si>
    <t>Послуги з обслуговування тимчасового притулку для тварин</t>
  </si>
  <si>
    <t>Поточний ремонт покрівлі тимчасового притулку для тварин</t>
  </si>
  <si>
    <t>Прибирання вулиць, тротуарів, проїздів, парків, скверів</t>
  </si>
  <si>
    <t>Надання послуг з відлову собак, стерилізації та вакцинації тварин</t>
  </si>
  <si>
    <t xml:space="preserve">Поточний ремонт водогінної мережі(арт.свердл. ) с. Левковичі Овруцького рн  </t>
  </si>
  <si>
    <t xml:space="preserve">Поточний ремонт водогінної мережі(арт.свердл.) с. Черепинки  Овруцького рн  </t>
  </si>
  <si>
    <t xml:space="preserve">Поточний ремонт водогінної мережі(арт.свердл.) с. Мишковичі  Овруцького рн  </t>
  </si>
  <si>
    <t xml:space="preserve">Поточний ремонт водогінної мережі(арт.свердл.№2) с. Норинськ  Овруцького рн  </t>
  </si>
  <si>
    <t>Тех.обслуговування екскаватора</t>
  </si>
  <si>
    <t>Нарахування ЄСВ на заробітну плату</t>
  </si>
  <si>
    <t>придбання програми "M.E.Doc"</t>
  </si>
  <si>
    <t>Теслюк П.О. за чищення колодязів  в с.Слобода -Шоломківська- 3;</t>
  </si>
  <si>
    <t>Теслюк П.О. за чищення колодязів  в с.Шоломки- 2;</t>
  </si>
  <si>
    <t>Ярков В.Л. за чищення колодязів  в с.Слобода-Шоломківська - 2;</t>
  </si>
  <si>
    <t>Теслюк П.О. за чищення колодязів  в с.В.Мошки- 3;</t>
  </si>
  <si>
    <t>Теслюк П.О. за чищення колодязів  в с.Новосілки- 5;</t>
  </si>
  <si>
    <t>Ярков В.Л. за чищення колодязів  в с.Раківщина - 4;</t>
  </si>
  <si>
    <t>Теслюк П.О. за чищення колодязів  в с.Раківщина- 5;</t>
  </si>
  <si>
    <t>за отрим. бензин А-92  (ТОВ "Манго-груп)</t>
  </si>
  <si>
    <t>Надання автотранспортних послуг з ліквідації підтоплення житлових будинків в с.Раківщина (вик. КП "Водоканал")</t>
  </si>
  <si>
    <t>Інші поточні видатки</t>
  </si>
  <si>
    <t xml:space="preserve">                                                                                                                            міського бюджету за 2021 рік</t>
  </si>
  <si>
    <t xml:space="preserve">Поточний ремонт водогінної мережі(арт.свердл.№1) с. В.Фосня  Овруцького рн  </t>
  </si>
  <si>
    <t xml:space="preserve">Поточний ремонт водогінної мережі(арт.свердл) вул. Центр. с.Заськи Овруцького рн  </t>
  </si>
  <si>
    <t xml:space="preserve">Поточний ремонт водогінної мережі(лікв.пориву ) вул. Центр с. Гаєвичі Овруцького рн  </t>
  </si>
  <si>
    <t xml:space="preserve">Поточний ремонт водогінної мережі (станц.знез. ) с.Невгоди  Овруцького рн  </t>
  </si>
  <si>
    <t xml:space="preserve">Поточний ремонт водогінної мережі (арт.свердл.№1) с. Норинськ  Овруцького рн  </t>
  </si>
  <si>
    <t xml:space="preserve">Поточний ремонт водогінної мережі(арт.свердловини) с. В.Хайча   Овруцького рн  </t>
  </si>
  <si>
    <t xml:space="preserve">Поточний ремонт водогінної мережі(арт.свердловини) с. Полохачів   Овруцького рн  </t>
  </si>
  <si>
    <t xml:space="preserve">Поточний ремонт водогінної мережі(арт.свердловини) с. Збраньки   Овруцького рн  </t>
  </si>
  <si>
    <t xml:space="preserve">Поточний ремонт водогінної мережі(арт.свердловини) с. Заськи   Овруцького рн  </t>
  </si>
  <si>
    <t xml:space="preserve">Поточний ремонт водогінної мережі вул.Петренки с.Гошів  Овруцького рн  </t>
  </si>
  <si>
    <t xml:space="preserve">Поточний ремонт водогінної мережі вул.Газовка с.Левковичі  Овруцького рн </t>
  </si>
  <si>
    <t>Поточний ремонт водогінної мережі вул.Шляховій с.Покалів  Овруцького рн</t>
  </si>
  <si>
    <t>Поточний ремонт водогінної мережі вул.Центральна с.Полохачів  Овруцького рн</t>
  </si>
  <si>
    <t xml:space="preserve">Поточний ремонт водогінної мережі вул.Шкільна с.Кирдани  Овруцького рн  </t>
  </si>
  <si>
    <t xml:space="preserve">Поточний ремонт водогінної мережі (арт.свердл.№1) с.Норинськ  Овруцького рн </t>
  </si>
  <si>
    <t>Поточний ремонт водогінної мережі вул.Центральна с.Черепинки  Овруцького рн</t>
  </si>
  <si>
    <t xml:space="preserve">Поточний ремонт водогінної мережі вул.Середня с.Покалів  Овруцького рн  </t>
  </si>
  <si>
    <t>Поточний ремонт водогінної мережі вул.Молодіжна с.Дубовий Гай  Овруцького рн</t>
  </si>
  <si>
    <t xml:space="preserve">Поточний ремонт водогінної мережі вул.Центральна с.Малий Кобилин  Овруцького рн  </t>
  </si>
  <si>
    <t xml:space="preserve">Поточний ремонт водогінної мережі вул.Вишнева с.Коптівщина  Овруцького рн  </t>
  </si>
  <si>
    <t>Поточний ремонт водогінної мережі вул.Шевченка с.Гаєвичі  Овруцького рн</t>
  </si>
  <si>
    <t>Поточний ремонт водогінної мережі вул.Сонячна с.Полохачів  Овруцького рн</t>
  </si>
  <si>
    <t xml:space="preserve">Поточний ремонт водогінної мережі  с.Нагоряни  Овруцького рн  </t>
  </si>
  <si>
    <t xml:space="preserve">Поточний ремонт водогінної мережі с.Дівошин  Овруцького рн </t>
  </si>
  <si>
    <t xml:space="preserve">Поточний ремонт водогінної мережі(лікв.пориву) вул. Польова с. Коптівщина  Овруцького рн  </t>
  </si>
  <si>
    <t xml:space="preserve">Поточний ремонт водогінної мережі(лікв.пориву ) вул. Гагаріна с. Піщаниця  Овруцького рн  </t>
  </si>
  <si>
    <t xml:space="preserve">Поточний ремонт водогінної мережі(лікв.пориву) вул. Жовтнева с.Норинськ  Овруцького рн  </t>
  </si>
  <si>
    <t xml:space="preserve">Поточний ремонт водогінної мережі(лікв.пориву )вул.Польова с.Мишковичі  Овруцького рн  </t>
  </si>
  <si>
    <t xml:space="preserve">Поточний ремонт водогінної мережі (лікв.пориву) вул.Церковна с.М.Кобилин  Овруцького рн  </t>
  </si>
  <si>
    <t xml:space="preserve">Поточний ремонт водогінної мережі(лікв.пориву) вул.Центральна с.Збраньки  Овруцького рн   </t>
  </si>
  <si>
    <t xml:space="preserve">Поточний ремонт водогінної мережі(лікв.пориву) вул. Садова с.Коптівщина  Овруцького рн  </t>
  </si>
  <si>
    <t xml:space="preserve">Поточний ремонт водогінної мережі(лікв.пориву) вул. Централ. с.Барвінкове  Овруцького  рн  </t>
  </si>
  <si>
    <t xml:space="preserve">Поточний ремонт водогінної мережі(лікв.пориву) вул.Л.Українки с.Кирдани  Овруцького рн  </t>
  </si>
  <si>
    <t xml:space="preserve">Поточний ремонт водогінної мережі (лікв.пориву) вул.Лісова с.Невгоди  Овруцького рн  </t>
  </si>
  <si>
    <t>Надання автотр. послуг з розчистки снігу відвалом у населених пунктах Норинського стар. Округу</t>
  </si>
  <si>
    <t>Надання автотранспортних послуг (ВИПО 18-01)</t>
  </si>
  <si>
    <t xml:space="preserve">Посипання соляною сумішшю, розчищення снігу, обстеження дитячих майданчиків </t>
  </si>
  <si>
    <t>Поховання громадянина без місця реєстрації</t>
  </si>
  <si>
    <t>перехр.вулиць М.Ващука-І.Богуна</t>
  </si>
  <si>
    <t>від ВНС №1 до ВНС №2</t>
  </si>
  <si>
    <t>вул.Металістів,1б, Житомирська,35</t>
  </si>
  <si>
    <t>вул.Т.Шевченка,127</t>
  </si>
  <si>
    <t>вул. Північна,19</t>
  </si>
  <si>
    <t>Поточний ремонт КНС</t>
  </si>
  <si>
    <t>вул.Дашкевича</t>
  </si>
  <si>
    <t>вул. Металістів,10</t>
  </si>
  <si>
    <t>вул Т.Шевченка,32,42, С.Бандери,1</t>
  </si>
  <si>
    <t>вул. Б.Хмельницького,41, Київська,66</t>
  </si>
  <si>
    <t>Поточний ремонт зовнішньої каналізаційної мережі житлового будинку</t>
  </si>
  <si>
    <t>вул.Г.Майдану,21</t>
  </si>
  <si>
    <t>вул.Г.Виговського 33а</t>
  </si>
  <si>
    <t>КФК 1216030 КЕКВ2610</t>
  </si>
  <si>
    <t xml:space="preserve">Автотранспортні послуги з розчищення снігу із зливоприймальних решіток, очищення вручну від обледеніння, сміття зливоприймачів </t>
  </si>
  <si>
    <t>вул. Т.Шевченка, Г.Виговського, Г.Майдану, І.Богуна, Б.Хмельницького, Князя Олега, Київська, С.Бандери</t>
  </si>
  <si>
    <t>Обслуговування ливневої каналізаційної мережі</t>
  </si>
  <si>
    <t>вул. Набережна, І.Фронка, Т.Шевченка, Г.Майдану,Київська, Князя Олега, Б.Хмельницького, С.Бандери</t>
  </si>
  <si>
    <t>Поточний ремонт зливопиймача ливневої каналізаційної мережі</t>
  </si>
  <si>
    <t>вул. Князя Олега (навпроти скверу)</t>
  </si>
  <si>
    <t>Поточний ремонт водопровідних мереж перехр.вулиць М.Ващука-І.Богуна</t>
  </si>
  <si>
    <t>Поточний ремонт водопровідних мереж від ВНС №1 до ВНС №2</t>
  </si>
  <si>
    <t>Поточний ремонт водопровідних мереж вул.Металістів 16, Житомирська 35</t>
  </si>
  <si>
    <t>Поточний ремонт водопровідних мереж вул.Т.Шевченка 127</t>
  </si>
  <si>
    <t>Поточний ремонт водопровідних мереж вул.Північна 19</t>
  </si>
  <si>
    <t>Поточний ремонт КНС вул.Дашкевича</t>
  </si>
  <si>
    <t>Поточний ремонт водопровідних та каналізаційних оглядових колодязів вул.Металісті 10</t>
  </si>
  <si>
    <t>Поточний ремонт водопровідних та каналізаційних оглядових колодязів вул.Т.Шевченка32,42,вул. С.Бандери 1</t>
  </si>
  <si>
    <t>Поточний ремонт водопровідних та каналізаційних оглядових колодязів вул.Б.Хмельницького41,Київська 66</t>
  </si>
  <si>
    <t>Поточний ремонт зовнішньої каналізаційної мережі житлового будинку вул.Г.Майдану 21</t>
  </si>
  <si>
    <t>Обслуговування колодязя та бюветів вул.Г.Виговського33а</t>
  </si>
  <si>
    <t>Встанвлення паркану біля будинку 1по вул.Древлянська</t>
  </si>
  <si>
    <t>Нарахування на оплату праці</t>
  </si>
  <si>
    <t>Поточний ремонт каналізаційних мереж по вул. Т.Шевченка б. 42</t>
  </si>
  <si>
    <t>Поточний ремонт каналізаційних мереж по вул. Т.Шевченка б. 84/2</t>
  </si>
  <si>
    <t>Поточний ремонт каналізаційних мереж по вул. І.Богуна б. 73</t>
  </si>
  <si>
    <t>Поточний ремонт каналізаційних мереж по вул. Г.Майдану б. 25</t>
  </si>
  <si>
    <t>Поточний ремонт внутрішньобудинкових водопровідних мереж по вул.Б.Хмельницького б. 26а</t>
  </si>
  <si>
    <t>Поточний ремонт внутрішньобудинкових водопровідних мереж по вул.Б.Хмельницького б. 54</t>
  </si>
  <si>
    <t>Поточний ремонт каналізаційних мереж по вул. Б.Хмельницького б. 70</t>
  </si>
  <si>
    <t>Поточний ремонт водопровідного канала перехр. вул.М.Ващука- І.Богуна</t>
  </si>
  <si>
    <t>Автотранспортні послуги з розчищення снігу із зливоприймальних решіток, очищення вручну від обледеніння, сміття зливоприймачів вул. Т.Шевченка, Г.Виговського, Г.Майдану, І.Богуна, Б.Хмельницького, Князя Олега, Київська, С.Бандери</t>
  </si>
  <si>
    <t>Обслуговування ливневої каналізаційної мережі вул. Набережна, І.Фронка, Т.Шевченка, Г.Майдану,Київська, Князя Олега, Б.Хмельницького, С.Бандери</t>
  </si>
  <si>
    <t>Поточний ремонт зливопиймача ливневої каналізаційної мережі вул. Князя Олега (навпроти скверу)</t>
  </si>
  <si>
    <t>Утримання доріг  1217461</t>
  </si>
  <si>
    <t>Пожежна охорон  1218130</t>
  </si>
  <si>
    <t>Капітальні транссферти підприємствам (установам, організаціям)</t>
  </si>
  <si>
    <t>за отриманий Генератор</t>
  </si>
  <si>
    <t>Благоустрій 1216030 (07)</t>
  </si>
  <si>
    <t>Будівництво 1217310 (07)</t>
  </si>
  <si>
    <t xml:space="preserve">Капітальний ремонт іншіх об`єктів </t>
  </si>
  <si>
    <t>за виконані роботи по обєкту «Капітальний ремонт частини водогінної мережі в с.В.Хайча" (КП "Водоканал")</t>
  </si>
  <si>
    <t>За виконані роботи по здійсненню технічного нагляду  "Капітальний ремонт частини водогінної мережі в с.В.Хайча" (виконавець ФОП "Яковенко Д.М.")</t>
  </si>
  <si>
    <t>по відділу спеціальний фонд</t>
  </si>
  <si>
    <t>Інша діяльнісь 1216017 (07)</t>
  </si>
  <si>
    <t>КП"Гарне місто"</t>
  </si>
  <si>
    <t>КП"Овруч"</t>
  </si>
  <si>
    <t>Машина - Цистерна асенізаційна С марка ГАЗ, модель 53</t>
  </si>
  <si>
    <t>Водопровідні мережі</t>
  </si>
  <si>
    <t>КПКВК   1216013</t>
  </si>
  <si>
    <t>Інші видатки</t>
  </si>
  <si>
    <t>КПКВК   1216017</t>
  </si>
  <si>
    <t>КЕКВ     3210</t>
  </si>
  <si>
    <t>Придбання генератора</t>
  </si>
  <si>
    <t xml:space="preserve">                                         </t>
  </si>
  <si>
    <t>Поточний ремонт  водог.мережа (арт.свердловини) с.Скребеличі</t>
  </si>
  <si>
    <t xml:space="preserve">Поточний ремонт водогінної мережі (лікв.пориву) вул.Білоруська с.Дубовий Гай  </t>
  </si>
  <si>
    <t xml:space="preserve">Поточний ремонт водогінної мережі (лікв.пориву) вул.Будівельників с.Невгоди </t>
  </si>
  <si>
    <t xml:space="preserve">Поточний ремонт водогінної мережі (лікв.пориву) вул.Шадури с.Кирдани  </t>
  </si>
  <si>
    <t xml:space="preserve">Поточний ремонт водогінної мережі(лікв.пориву) вул. Вишнева с.Коптівщина  </t>
  </si>
  <si>
    <t xml:space="preserve">Поточний ремонт водогінної мережі (лікв.пориву) вул.Гагарина с.Поліське  </t>
  </si>
  <si>
    <t>Перенесення точки обліку електроенергії відповідно до тех умов в с.Коренівка</t>
  </si>
  <si>
    <t xml:space="preserve">Поточний ремонт водогінної мережі (лікв.пориву) вул.Центральна с.Поліське   </t>
  </si>
  <si>
    <t xml:space="preserve">Поточний ремонт водогінної мережі (лікв.пориву) вул.Хуторянська с.Коптівщина </t>
  </si>
  <si>
    <t xml:space="preserve">Поточний ремонт водогінної мережі по вул. Газовка  с.Левковичі  Овруцького району  </t>
  </si>
  <si>
    <t xml:space="preserve">Поточний ремонт водогінної мережі по вул. Нова   с.Черепин  Овруцького району  </t>
  </si>
  <si>
    <t xml:space="preserve">Поточний ремонт водогінної мережі по вул. Л.Українки  с.Кирдани Овруцького району  </t>
  </si>
  <si>
    <t xml:space="preserve">Поточний ремонт водогінної мережі по вул. Вокзальна  с.Ігнатпіль  Овруцького району  </t>
  </si>
  <si>
    <t xml:space="preserve">Поточний ремонт водогінної мережі по вул. Шевченка   с. Ігнатпіль Овруцького району  </t>
  </si>
  <si>
    <t xml:space="preserve">Поточний ремонт водогінної мережі по вул. Річкова   с.Ігнатпіль  Овруцького району  </t>
  </si>
  <si>
    <t xml:space="preserve">Поточний ремонт водогінної мережі по вул. Жовтнева  с.Ігнатпіль  Овруцького району  </t>
  </si>
  <si>
    <t xml:space="preserve">Поточний ремонт водогінної мережі по вул. Центральна  с. Збраньки Овруцького району  </t>
  </si>
  <si>
    <t xml:space="preserve">Поточний ремонт водогінної мережі по провулку Квітневий   с.Збраньки  Овруцького району  </t>
  </si>
  <si>
    <t>за отрим. канц.товари  (ФОП Степанчук М.А)</t>
  </si>
  <si>
    <t>за онерду кабинетів 424,427,428,429,430</t>
  </si>
  <si>
    <t>за отримані послуги з пот. ремонту туалету на 4-му поверсі адмінприміщення (вик.КП"Гарне місто")</t>
  </si>
  <si>
    <t>за отрим.послуги по  заправці та ремонту  картриджа (ПП Титарчук В.М.)</t>
  </si>
  <si>
    <t>Оплата теплопостачання</t>
  </si>
  <si>
    <t>Відшкодування витрат за теплопостачання</t>
  </si>
  <si>
    <t>Оплата водопостачання та водовідведення</t>
  </si>
  <si>
    <t>Відшкодування витрат за водопостачання</t>
  </si>
  <si>
    <t>Оплата електроенергії</t>
  </si>
  <si>
    <t>Відшкодування витрат за електроенергію</t>
  </si>
  <si>
    <t>за консультаційні послуги з питань бухгалтерського обліку та обгрунтуваності витрат КП "Водоканала" за 2020 рік та обгрунтуваності формування тарифів на послуги з централізованого водопостачання та водовідведення на 2021рік (ПП АФ "Паритет")</t>
  </si>
  <si>
    <t>Управління 1210160 (07)</t>
  </si>
  <si>
    <t>Придбання обладнання і предметів довгострокового користування</t>
  </si>
  <si>
    <t>за отриманий принтер</t>
  </si>
  <si>
    <t xml:space="preserve">Теслюк П.О. за чищення колодязів  в с.Гуничі- 6; </t>
  </si>
  <si>
    <t>Теслюк П.О. за чищення колодязів  в с.Слобода - Новоселицька - 2;</t>
  </si>
  <si>
    <t>Теслюк П.О. за чищення колодязів  в с.Острів - 2;</t>
  </si>
  <si>
    <t>Ковальчук С.М. за чищення колодязів  в с.Гуничі- 3;</t>
  </si>
  <si>
    <t>Ярков В.Л. за чищення колодязів  в с.Гуничі- 5;</t>
  </si>
  <si>
    <t xml:space="preserve">Теслюк П.О. за чищення колодязів  в с. М.Мошки -1; </t>
  </si>
  <si>
    <t>Теслюк П.О. за чищення колодязів  в с.Гуничі- 1;</t>
  </si>
  <si>
    <t>Теслюк П.О. за чищення колодязів  в с.Заріччя - 1;</t>
  </si>
  <si>
    <t>Теслюк П.О. за чищення колодязів  в с.Кирдани (Рулівщина)- 4;</t>
  </si>
  <si>
    <t>Ковальчук С.М. за чищення колодязів  в с.Корчівки- 1;</t>
  </si>
  <si>
    <t>Ковальчук С.М. за чищення колодязів  в с.Кирдани (Рулівщина)- 2;</t>
  </si>
  <si>
    <t>Розчищення водовідвідних каналів в с.Полохачів (вик.Кушнерчук Н.І.)</t>
  </si>
  <si>
    <t>за отрим.послуги екскаватором (кронування пнів та планування доріг в районі вул.Металістів і вул.Р.Шухевича) (вик.ФОП Чамлай Яніс Вікторович)</t>
  </si>
  <si>
    <t>поточ. ремонт вул. Єльська в м.Овруч (вик.ФОП Кушнерчук Н.І.)</t>
  </si>
  <si>
    <t>поточ. ремонт вул. Садова, Заводська, Поліська, Шкільна, Жовтнева, Зарічна, Польова, О.С.Шваб, Хуторянська, Південна, Колгоспна, Залізнична в с.Заріччя (вик.ФОП Кушнерчук Н.І.)</t>
  </si>
  <si>
    <t>поточ. ремонт вул.Перемоги, Миру, Молодіжна, Садова, Радгоспна, Колгоспна, Комарова, Шевченка в с.Підруддя (вик.ФОП Кушнерчук Н.І.)</t>
  </si>
  <si>
    <t>поточ. ремонт вул.Західна, Титова, Центральна в с. Корчівки та вул. Шадури, М.Грушевського, Кирданівська, Незалежності , Ручейна, Молодіжна, Данилівська, Нова, Островського, Корольова в с.Кирдани (вик.ФОП Кушнерчук Н.І.)</t>
  </si>
  <si>
    <t>добровільна пожежна охорона  1218110</t>
  </si>
  <si>
    <t>поточ.ремонт вул. Святої Покрови та вул.Миротворців в м.Овруч (вик.ФОП Кушнерчук Н.І.)</t>
  </si>
  <si>
    <t>страхування членів команди добровільної пожежної охорони</t>
  </si>
  <si>
    <t>Теслюк П.О. за чищення колодязів  в с.Корчівка- 11;</t>
  </si>
  <si>
    <t>Ярков В.Л. за чищення колодязів  в с.Кирдани- 3;с.Корчівка-2;</t>
  </si>
  <si>
    <t>Антонюк С.Г. за чищення колодязів в с.М.Кобилин-1шт</t>
  </si>
  <si>
    <t>відпрацювання суспільно- корисних робіт на виконання постанови Овруцького суду (1 чол.)</t>
  </si>
  <si>
    <t>за отрим.послуги з приєднання до електричних мереж вуличного освітлення в с. Оленичі   (АТ "Житомиробленерго")</t>
  </si>
  <si>
    <t>за отрим.послуги з приєднання до електричних мереж вуличного освітлення в с. Хлупляни   (АТ "Житомиробленерго")</t>
  </si>
  <si>
    <t>за отрим.послуги з приєднання до електричних мереж вуличного освітлення в с. В.Мошки   (АТ "Житомиробленерго")</t>
  </si>
  <si>
    <t>за отрим.послуги з приєднання до електричних мереж вуличного освітлення в с. Гошів   (АТ "Житомиробленерго")</t>
  </si>
  <si>
    <t>за отрим.послуги з приєднання до електричних мереж вуличного освітлення в с. Гуничі  (АТ "Житомиробленерго")</t>
  </si>
  <si>
    <t>за отрим.послуги з приєднання до електричних мереж вуличного освітлення в с. Раківщина   (АТ "Житомиробленерго")</t>
  </si>
  <si>
    <t>за отрим.послуги з приєднання до електричних мереж вуличного освітлення в с. Потаповичі  (АТ "Житомиробленерго")</t>
  </si>
  <si>
    <t>вул. Б.Хмельницького,58</t>
  </si>
  <si>
    <t>вул. Юрка Тютюнника,6, Житомирська,15, Т.Шевченка,127, Соборна,5</t>
  </si>
  <si>
    <t>вул. Відродження, 4-в, Г.Майдану,52</t>
  </si>
  <si>
    <t>вул. Володимира Богораза</t>
  </si>
  <si>
    <t>Поточний ремонт водопровідної мережі із заміною металевих труб, вставок на поліетиленові</t>
  </si>
  <si>
    <t>вул. Т.Шевченка-Т.Бульби-Боровця</t>
  </si>
  <si>
    <t xml:space="preserve">перехр. Вулиць Т.Шевченка - Відродження </t>
  </si>
  <si>
    <t>вул. Т.Шевченка,46,48</t>
  </si>
  <si>
    <t>вул. Т.Шевченка,59,67</t>
  </si>
  <si>
    <t>перехр.вул. Т.Шевченка - Миколи Ващука</t>
  </si>
  <si>
    <t>вул. Т.Шевченка,63,79,69, Героїв Пожежників,24</t>
  </si>
  <si>
    <t>Ремонт електродвигуна (перемотка статора ел.двигуна) насосної станції очисних споруд</t>
  </si>
  <si>
    <t>Поточний ремонт каналізаційного колектора господарсько-побутових стічних вод по вул. Нагорянській (перед з/д переїздом)</t>
  </si>
  <si>
    <t>Поточний ремонт зовнішньої каналізаційної мережі з гідродинамічним очищенням</t>
  </si>
  <si>
    <t>вул.Відродження,27, Б.Хмельницького,62,65, Т.Шевченко,11, колектора по вул. Металістів</t>
  </si>
  <si>
    <t>вул.Г.Виговського,17, Т.Шевченка,88, пров.Стадіонний,5</t>
  </si>
  <si>
    <t>вул.Зарічна,35, Г.Виговського,68</t>
  </si>
  <si>
    <t>вул. Древлянська,12, Т.Шевченка,104, Київська,76, перехр.вул. О.Довженка - Будівельників, вул. С.Бандери,11</t>
  </si>
  <si>
    <t>вул. Набережна</t>
  </si>
  <si>
    <t>вул. Т.Шевченка,31а,63,65,67, Григорія Сковороди,2, пров.Стадіонний,19</t>
  </si>
  <si>
    <t>вул. Виговського,44</t>
  </si>
  <si>
    <t>Поточний ремонт каналізаційної мережі перекачки сирого осаду з пісколовок на мулові майданчики очисних споруд</t>
  </si>
  <si>
    <t>Поточний ремонт фонтана в Центральному парку</t>
  </si>
  <si>
    <t>Поточний ремонт лотків пропуску стічних вод з аерофільтра, відстійників, приміщення насосної станції</t>
  </si>
  <si>
    <t>Поточний ремонт водопровідної мережі із заміною металевих вставок на поліетиленові перехр.вулиць Т.Шевченка - Відродження</t>
  </si>
  <si>
    <t>Поточний ремонт водопровідної мережі із заміною металевих вставок на поліетиленові вул. Т.Шевченка,46,48</t>
  </si>
  <si>
    <t>Поточний ремонт насосного обладнання бювета №10 по вул. Набережній,12б</t>
  </si>
  <si>
    <t>Поточний ремонт водопровідних та каналізаційних оглядових колодязів вул.Древлянська,12, Т.Шевченка,104, Київська,76, перехр.вул. О.Довженка - Будівельників, вул.С.Бандери,11</t>
  </si>
  <si>
    <t>Поточний ремонт водопровідних та каналізаційних оглядових колодязів вул.Набережна</t>
  </si>
  <si>
    <t>Поточний ремонт водопровідних мереж вул.Б.Хмельницького 58</t>
  </si>
  <si>
    <t>Поточний ремонт водопровідної мережі із заміною металевих труб, вставок на поліетиленові вул. Т.Шевченка - Т.Бульби-Боровця</t>
  </si>
  <si>
    <t>Ремонт електродвигуна (перемотка статора ел. двигуна) насосної станції очисних споруд</t>
  </si>
  <si>
    <t>Поточний ремонт водопровідних та каналізаційних оглядових колодязів вул.Зарічна,35, Г.Виговського,68</t>
  </si>
  <si>
    <t>Поточний ремонт зовнішньої каналізаційної мережі з гідродинамічним очищенням вул.Відродження,27, Б.Хмельницького,62,55, Т.Шевченка,11, колектора по вул.Металістів</t>
  </si>
  <si>
    <t>Поточний ремонт водопровідної мережі із заміною металевих труб, вставок на поліетиленові вул. Т.Шевченка 59,67</t>
  </si>
  <si>
    <t>Поточний ремонт водопровідної мережі із заміною металевих труб, вставок на поліетиленові перехр. вул Т.Шевченка -Миколи Ващука</t>
  </si>
  <si>
    <t>Поточний ремонт водопровідної мережі із заміною металевих труб, вставок на поліетиленові перехр. вул Т.Шевченка63,79,69,   Героїв Пожежників 24</t>
  </si>
  <si>
    <t>Поточний ремонт водопровідних та каналізаційних оглядових колодязів вул. Т.Шевченка,31а,63,65,67, Григорія Сковороди,2, пров.Стадіонний,19</t>
  </si>
  <si>
    <t>Поточний ремонт водопровідних та каналізаційних оглядових колодязів вул.  Виговського 44</t>
  </si>
  <si>
    <t>Поточний ремонт фекальної каналізаційної мережі з гідродинамічним очищенням</t>
  </si>
  <si>
    <t xml:space="preserve"> вул. Івана Богуна,6-17, Древлянська,2, Героїв Майдану,50а</t>
  </si>
  <si>
    <t>з вул. Київської</t>
  </si>
  <si>
    <t>з вул. Набережної</t>
  </si>
  <si>
    <t>Поточний ремонт оглядового колодязя ливневої каналізаційної мережі</t>
  </si>
  <si>
    <t>вул. Князя Олега- Степана Бандери</t>
  </si>
  <si>
    <t>вул. Б.Хмельницького,44</t>
  </si>
  <si>
    <t>Поточний ремонт підпірної стіни ВНС №2 по вул. Макарія Овруцького</t>
  </si>
  <si>
    <t>Поточний ремонт зливовової каналізаційної мережі</t>
  </si>
  <si>
    <t>вул. Т.Шевченка, Б.Хмельницького, Степана Бандери, Героїв Майдану,16/20</t>
  </si>
  <si>
    <t>КФК 1216013 КЕКВ3210</t>
  </si>
  <si>
    <t>Шланг для каналопромивочної установки</t>
  </si>
  <si>
    <t>Плазморіз  Едан-65</t>
  </si>
  <si>
    <t>Компресор Сігма 100л</t>
  </si>
  <si>
    <t>Поточний ремонт водопровідного канала  з вул. Київської</t>
  </si>
  <si>
    <t>Поточний ремонт водопровідного канала  з вул. Набережної</t>
  </si>
  <si>
    <t>Поточний ремонт оглядового колодязя ливневої каналізаційної мережі вул. Князя Олега- Степана Бандери</t>
  </si>
  <si>
    <t>Поточний ремонт оглядового колодязя ливневої каналізаційної мережі вул. Б.Хмельницького 44</t>
  </si>
  <si>
    <t>Поточний ремонт зливовової каналізаційної мережі вул. Т.Шевченка, Б.Хмельницького, Степана Бандери, Героїв Майдану,16/20</t>
  </si>
  <si>
    <t>КП "Джерело"</t>
  </si>
  <si>
    <t>нарахування на заробітну плату</t>
  </si>
  <si>
    <t>за спожиту електронерегрію</t>
  </si>
  <si>
    <t>Поточний ремонт каналізаційної мережі житлового будинку №16 по вул.Заводська в с.Слобода-Шоломківська</t>
  </si>
  <si>
    <t>Улаштування пішохідних доріжок до підїздів будинків по вул. Ващука буд.3 (встановлення перебриків)</t>
  </si>
  <si>
    <t>Навантадження та вивезення сміття у Зарічанському та Руднянському с/о</t>
  </si>
  <si>
    <t>Усунення недоліків тротуарної плитки по вул. Г.Майдану, перевезення щеб. продукції, встановлення дорожніх знаків, обстеження технічного стану ігрових майдданчиків по місту та ін.</t>
  </si>
  <si>
    <t>Відновлення сміттєвих урн, підсипання щеб. Матеріалом проїзду на території кладовища та по вул. Т.Шевченка до вул. Відродження в м. Овруч; облаштування майданчиків для збору ТПВ в с. Острів та ін.</t>
  </si>
  <si>
    <t>Вартість придбаних контейнерів сміттєвих поліетилен з кришкою 100 шт.</t>
  </si>
  <si>
    <t>Комiсiя (проценти) Лiзингодавця (без ПДВ);дог.07/19 вiд 23.04.2021р (гредер)</t>
  </si>
  <si>
    <t>Вiдшкодування вартостi об"єкту лiзингу;дог.07/19 вiд 23.04.2021р (грейдер)</t>
  </si>
  <si>
    <t>Машина-Цистерна асенізаційна-С марки ГАЗ,модель 53</t>
  </si>
  <si>
    <t>Утримання та розвиток автомобільних доріг та дорожньої інфраструктури 1217461</t>
  </si>
  <si>
    <t>Дуб А.І.</t>
  </si>
  <si>
    <t>Надання послуг асенізаційним трансп. засобом по вивезенню рідких нечистот в с.Ігнатпіль, громадської вбиральні м.Овруч</t>
  </si>
  <si>
    <t xml:space="preserve">Поточний ремонт водогінної мережі вул.Центральній с.М.Кобилин  </t>
  </si>
  <si>
    <t xml:space="preserve">Поточний ремонт арт.свердловини №1 с.Шоломки  </t>
  </si>
  <si>
    <t xml:space="preserve">Поточний ремонт водогінної мережі вул.Л.Українки с.Кирдани  </t>
  </si>
  <si>
    <t xml:space="preserve">Поточний ремонт водогінної мережі (лікв.пориву)вул.Середня   с.Покалів  Овруцького району  </t>
  </si>
  <si>
    <t>За отримані насоси погружні -1 шт.</t>
  </si>
  <si>
    <t xml:space="preserve">Поточний ремонт водогінної мережі по вул. Ручейна  с.Кирдани  </t>
  </si>
  <si>
    <t>Приєднання ел.установок до ел.мережі водог.мереж.стандарт.в с.Раківщина</t>
  </si>
  <si>
    <t>Приєднання ел.установок до ел.мереж-станд.до арт.свердл.в с.В.Фосня</t>
  </si>
  <si>
    <t>Приєднання ел.установок до ел.мереж-станд.до арт.свердл.в с.М.Фосня</t>
  </si>
  <si>
    <t>Приєднання ел.установок до ел.мереж-станд.до арт.свердл.в с.Слобода-Шолом.</t>
  </si>
  <si>
    <t>Приєднання ел.установок до ел.мереж-станд.до арт.свердл.в с.Заськи</t>
  </si>
  <si>
    <t>Приєднання ел.установок до ел.мереж-станд.до арт.свердл.в с.Мамеч</t>
  </si>
  <si>
    <t>Приєднання ел.установок до ел.мереж-станд.до арт.свердл.в с.Заріччя</t>
  </si>
  <si>
    <t>Поточ.рем.арт.свердл.с.Лукішки</t>
  </si>
  <si>
    <t xml:space="preserve">Поточний ремонт водогінної мережі по вул. Шевченка  с.Павловичі  </t>
  </si>
  <si>
    <t xml:space="preserve">Поточний ремонт водогінної мережі (лікв.пориву)вул. Центральна  с.Черепинки  Овруцького району  </t>
  </si>
  <si>
    <t xml:space="preserve">Поточний ремонт водогінної мережі по вул. Шляхова  с.Покалів  </t>
  </si>
  <si>
    <t xml:space="preserve">Поточний ремонт водогінної мережі по вул. Садова  с.Коптівщина  </t>
  </si>
  <si>
    <t xml:space="preserve">Поточний ремонт арт.свердловини №3 с.Ігнатпіль </t>
  </si>
  <si>
    <t xml:space="preserve">Поточний ремонт станції очистки води с.Ігнатпіль </t>
  </si>
  <si>
    <t xml:space="preserve">Поточний ремонт арт.свердловини в с.Дівошин </t>
  </si>
  <si>
    <t xml:space="preserve">ФОП Невмержицький за  виготовлення проект.документації  </t>
  </si>
  <si>
    <t>труби,муфти, флянці, коліна для поточ.ремонту водог.мережі с.Ігнатпіль</t>
  </si>
  <si>
    <t>Відшкодування вартості обєкту лізингу; дог.07/19 від 23.04.2021р (грейдер)</t>
  </si>
  <si>
    <t>Капітальне будівництво (придбання ) інших обєктів</t>
  </si>
  <si>
    <t>За експертизу ПКД по обєкту "Нове будівництво водозабірної свердловини в с.Потаповичі Овруцької міської ради Житомирської області" (викон.КП "Житомиркомундорпроект")</t>
  </si>
  <si>
    <t>За експертизу ПКД по обєкту "Нове будівництво водозабірної свердловини в с.Заріччя Овруцької міської ради Житомирської області" (викон.КП "Житомиркомундорпроект")</t>
  </si>
  <si>
    <t>За експертизу ПКД по обєкту "Нове будівництво водозабірної свердловини в с.Острів Овруцької міської ради Житомирської області" (викон.КП "Житомиркомундорпроект")</t>
  </si>
  <si>
    <t>За експертизу  ПКД по обєкту "Нове будівництво водозабірної свердловини в с.В.Хайча Овруцької міської ради Житомирської області" (викон.КП "Житомиркомундорпроект")</t>
  </si>
  <si>
    <t>Капітальний ремонт житлового фонду (приміщень)</t>
  </si>
  <si>
    <t>Водопровід 1216013 (07)</t>
  </si>
  <si>
    <t>КП"Водоканал"</t>
  </si>
  <si>
    <t>Плазморіз Едан-65</t>
  </si>
  <si>
    <t>КП "Відродження"</t>
  </si>
  <si>
    <t>За насосні агрегати - 2шт.</t>
  </si>
  <si>
    <t>За насоси погружні -3шт.</t>
  </si>
  <si>
    <t>за отрим. Бензопилу "Штіль" ms-230</t>
  </si>
  <si>
    <t>За виконані роботи по здійсненню технічного нагляду по обєкту "Капітальний ремонт частини водогінної мережі в с.Піщаниця" (виконавець ФОП "Яковенко Д.М.")</t>
  </si>
  <si>
    <t>За виконані роботи по обєкту "Капітальний ремонт частини водогінної мережі в с.Піщаниця" (виконавець ТОВ "Термоуніверсал")</t>
  </si>
  <si>
    <t>Реконструкція та реставрація інших обєктів</t>
  </si>
  <si>
    <t>за виготовлення ПКД по обєкту "Реконструкція водогінної мережі в с.Нагоряни" (виконавець ФОП Невмержицький М.І.)</t>
  </si>
  <si>
    <t>за виконані роботи по обєкту "Капітальний ремонт даху (заміна покрівельного покриття) будинку №29 по вул. Відродження в м.Овруч Житомирської області " (вик. ТОВ"Еверест")</t>
  </si>
  <si>
    <t>за виконані роботи по обєкту "Реконструкція вуличного освітлення по вул. Набережна…….пров.Перемоги в с.Заріччя"</t>
  </si>
  <si>
    <t>Звіт про проведені видатки за   9 місяців  2021року по   Відділу житлово - комунального  господарства, благоустрою  Овруцької міської ради</t>
  </si>
  <si>
    <t xml:space="preserve">Всього оплачено видатків за 9 місяців 2021р. </t>
  </si>
  <si>
    <t>за отрим. Маршрутизатор NETIS  (ФОП Цурка В.П.)</t>
  </si>
  <si>
    <t>Обслуговування житлового фонду 1216011</t>
  </si>
  <si>
    <t xml:space="preserve">КП "Гарне місто" </t>
  </si>
  <si>
    <t xml:space="preserve">Заробітна плата </t>
  </si>
  <si>
    <t xml:space="preserve">Всього оплачено видатків за  9 місяців 2021р. </t>
  </si>
  <si>
    <t xml:space="preserve">Всього оплачено видатків за  9 місяців  2021р. </t>
  </si>
  <si>
    <t>Поточний ремонт насосного обладнання бювета №12 пров. Стадіонний 4а</t>
  </si>
  <si>
    <t>Поточний ремонт водопровідної мережі із заміною металевих труб, вставок на поліетиленові вул.Т.Шевченка 48,88, Шмуйла 5</t>
  </si>
  <si>
    <t>Поточний ремонт каналізаційної мережі скиду промивочних вод з станції знезалізнення ВНС №2</t>
  </si>
  <si>
    <t>Поточний ремонт обладнання на базі частотного перетворювача з блоком автоматичнг керування для насосів ВНС №1</t>
  </si>
  <si>
    <t>Поточний ремонт покрівлі приміщення насосної станціїна очисних спорудах</t>
  </si>
  <si>
    <t>Поточний ремонт водопровідних та каналізаційних оглядових колодязів вул.Т.Шевченка 31</t>
  </si>
  <si>
    <t>Поточний ремонт фекальної каналізаційної мережі із гідродинамічним очищенням вул.Г.Майдану,18,55, пров. Стадіонний,1</t>
  </si>
  <si>
    <t xml:space="preserve">Поточний ремонт арт.свердловини №2 с. Коптівщина Овруцького району </t>
  </si>
  <si>
    <t xml:space="preserve">Поточний ремонт арт.свердловини с. Піщаниця Овруцького району </t>
  </si>
  <si>
    <t xml:space="preserve">Поточний ремонт водогінної мережі (лікв.пориву)вул. Молодіжна  с.Дубовий Гай  Овруцького району  </t>
  </si>
  <si>
    <t xml:space="preserve">Поточний ремонт водогінної мережі (лікв.пориву)вул. Білоруська  с.Дубовий Гай  Овруцького району  </t>
  </si>
  <si>
    <t xml:space="preserve">Поточний ремонт водогінної мережі (лікв.пориву)вул. Молодіжна  с.Кирдани Овруцького району  </t>
  </si>
  <si>
    <t>Поточний ремонт станції очистки води с.Ігнатпіль  Овруцького району</t>
  </si>
  <si>
    <t xml:space="preserve">Поточний ремонт арт.свердловини №4 с. Ігнатпіль  Овруцького району </t>
  </si>
  <si>
    <t>Ніпелі  для поточ.ремонту водог.мережі с.Ігнатпіль</t>
  </si>
  <si>
    <t xml:space="preserve">Всього оплачено видатків за 9 місяців  2020р. </t>
  </si>
  <si>
    <t xml:space="preserve">Кушнерчук Н.І. за чищення снігу по Кірданівському, Черепінському, Піщаницькому, Підрудянському страростинських округів  </t>
  </si>
  <si>
    <t>Теслюк П.О. за чищення колодязів  в с.Гуничі- 1; с.В.Кобилин-1; В.Фосня -2;</t>
  </si>
  <si>
    <t>Теслюк П.О. за чищення колодязів  в с.Острів -1; с.Яцковичі-1;</t>
  </si>
  <si>
    <t xml:space="preserve">за отрим. Масло "Штіль",поршнева група FS-55, коленвал FS-55, штанга мотокоси FS-55, фільт паливний FS-55,  редуктор FS-55, карбюатор FS-55, защита FS-55,  поршень  ms-230, стартер ms-230, цепки,бензокосу  FS-55(ПП Гаращук Л.І.) </t>
  </si>
  <si>
    <t>податок за розміщення відходів у спеціально відведених місцях за 4 квар.2020р. та 1,2квар.2021р</t>
  </si>
  <si>
    <t>поточ. ремонт вул. Центральна в с.Ігнатпіль (вик.ФОП Кушнерчук Н.І.)</t>
  </si>
  <si>
    <t>поточ. ремонт вул. Молодіжна в с.Ігнатпіль (вик.ФОП Кушнерчук Н.І.)</t>
  </si>
  <si>
    <t>поточ. ремонт вул.Коворот в с.Ігнатпіль (вик.ФОП Кушнерчук Н.І.)</t>
  </si>
  <si>
    <t>поточ. ремонт вул.Залізнична в с.Ігнатпіль (вик.ФОП Кушнерчук Н.І.)</t>
  </si>
  <si>
    <t>поточ.ремонт дороги місцевого значення загального користування СО61407 Словечне-Возничі через Листвин, Нові Велідники, Слободу, Лучанки Житомирської області Овруцького району (вик.ПП "Автомагістраль")</t>
  </si>
  <si>
    <t>Теслюк П.О. за чищення колодязів  в с.Красносілка- 3;</t>
  </si>
  <si>
    <t>Теслюк П.О. за чищення колодязів  в с.Бондари-2; с.Кирдани-2;</t>
  </si>
  <si>
    <t>Ковальчук С.М. за чищення колодязів в с.Бондари -4;</t>
  </si>
  <si>
    <t>Ковальчук С.М. за чищення колодязів в с.Мочульня-3; с.Гаєвичі -1;</t>
  </si>
  <si>
    <t>за отрим. бензин А-95 (ТОВ "Манго-груп) 1700л.</t>
  </si>
  <si>
    <t>за отрим. Накриття на колодязь  (ПП "ВК Металіст") 17шт.</t>
  </si>
  <si>
    <t>за отрим. послуги з поточ. ремонту тротуару біля будинку №3 по вул.М.Ващука в м.Овруч (вик. Оганесян А.А.)</t>
  </si>
  <si>
    <t>за отрим. послуги з поточ. ремонту тротуару біля будинку №5 по вул.М.Ващука в м.Овруч (вик. Оганесян А.А.)</t>
  </si>
  <si>
    <t xml:space="preserve">за отрим. послуги з потч. ремонту проїздів до будинків по вул.Київська 62,64 в м.Овруч (вик. ТОВ "ТЕХНО-БУД-ЦЕНТР") </t>
  </si>
  <si>
    <t xml:space="preserve">за отрим. послуги з потч. ремонту проїздів до будинків по вул.Т.Шевченка 126, М.Ващука 3,5, Київська 80,78 в м.Овруч (вик. ТОВ "ТЕХНО-БУД-ЦЕНТР") </t>
  </si>
  <si>
    <t xml:space="preserve">за отрим. послуги з потч. ремонту проїздів до будинків по вул.Б.Хмельницького 28,30, Металістів 5,14  в м.Овруч (вик. ТОВ "ТЕХНО-БУД-ЦЕНТР") </t>
  </si>
  <si>
    <t xml:space="preserve">заробітна плата </t>
  </si>
  <si>
    <t>за отрим.послуги з поточ.ремонту дорожнього покриття по вул.Франка в с.Стугівщина  (вик.філія Овруцька ДЕД)</t>
  </si>
  <si>
    <t>за отрим.послуги з поточ.ремонту дорожнього покриття по вул.Горка в с.Стугівщина  (вик.філія Овруцька ДЕД)</t>
  </si>
  <si>
    <t>за отрим. послуги з поточ. ремонту вул. Лісна в с.Мочульня (вик. ФОП Кушнерчук Н.І.)</t>
  </si>
  <si>
    <t>за отрим. послуги з поточ. ремонту вул. Київська в с.Ігнатпіль (вик. ФОП Кушнерчук Н.І.)</t>
  </si>
  <si>
    <t>за отрим. послуги з поточ. ремонту вул. Вакамська в с.Ігнатпіль (вик. ФОП Кушнерчук Н.І.)</t>
  </si>
  <si>
    <t>за отрим. послуги з поточ. ремонту вул. Шкільна в с.Бондари (вик. ТОВ "ТЕХНО-БУД-ЦЕНТР")</t>
  </si>
  <si>
    <t>за отрим. послуги з поточ. ремонту вул. Приозерна в с.Красносілка (вик. ТОВ "ТЕХНО-БУД-ЦЕНТР")</t>
  </si>
  <si>
    <t>за отрим. послуги з поточ. ремонту вул.Польова в с.Красносілка (вик. ТОВ "ТЕХНО-БУД-ЦЕНТР")</t>
  </si>
  <si>
    <t>за отрим. послуги з поточ. ремонту вул. Центральна в с.Гошів (вик. ТОВ "ТЕХНО-БУД-ЦЕНТР")</t>
  </si>
  <si>
    <t>за отрим. послуги з поточ. ремонту вул. Південна в с.Гошів (вик. ТОВ "ТЕХНО-БУД-ЦЕНТР")</t>
  </si>
  <si>
    <t>за отрим. послуги з поточ. ремонту вул. Шкільна в с.Гошів (вик. ТОВ "ТЕХНО-БУД-ЦЕНТР")</t>
  </si>
  <si>
    <t>за отрим. послуги з поточ. ремонту вул. Польова в с.Потаповичі (вик. ТОВ "ТЕХНО-БУД-ЦЕНТР")</t>
  </si>
  <si>
    <t>за отрим. послуги з поточ. ремонту вул. Хутір в с.Потаповичі (вик. ТОВ "ТЕХНО-БУД-ЦЕНТР")</t>
  </si>
  <si>
    <t>за отрим. послуги з поточ. ремонту вул. Миру, Садова, Залізнична в с.Острів (вик. ТОВ "ТЕХНО-БУД-ЦЕНТР")</t>
  </si>
  <si>
    <t>за отрим. послуги з поточ. ремонту вул. Партизанська, Шкільна в с.Заріччя (вик. ТОВ "ТЕХНО-БУД-ЦЕНТР")</t>
  </si>
  <si>
    <t>за отрим. послуги з поточ. ремонту вул. Шкільна,О.Добахової, Л.Українки в с.Кирдани (вик. ТОВ "ТЕХНО-БУД-ЦЕНТР")</t>
  </si>
  <si>
    <t>за отрим. послуги з поточ. ремонту вул.Джерельна в с.Кирдани (вик. ТОВ "ТЕХНО-БУД-ЦЕНТР")</t>
  </si>
  <si>
    <t>за отрим. послуги з поточ. ремонту вул. Корольова в с.Кирдани (вик. ТОВ "ТЕХНО-БУД-ЦЕНТР")</t>
  </si>
  <si>
    <t>за отрим. послуги з поточ. ремонту вул.Садова, Будівельників, Перемоги в с.Невгоди (вик. ТОВ "ТЕХНО-БУД-ЦЕНТР")</t>
  </si>
  <si>
    <t>за отрим. послуги з поточ. ремонту вул. Центральна в с.Норинськ (вик. ТОВ "ТЕХНО-БУД-ЦЕНТР")</t>
  </si>
  <si>
    <t>за отрим. послуги з поточ. ремонту вул. Польова, Нова, Загреблянська, Залізнична в с.Норинськ (вик. ТОВ "ТЕХНО-БУД-ЦЕНТР")</t>
  </si>
  <si>
    <t>за отрим. послуги з поточ. ремонту вул. Шкільна в с.Норинськ (вик. ТОВ "ТЕХНО-БУД-ЦЕНТР")</t>
  </si>
  <si>
    <t>за отрим. послуги з поточ. ремонту вул. Центральна в с.Клинець (вик. ТОВ "ТЕХНО-БУД-ЦЕНТР")</t>
  </si>
  <si>
    <t>за отрим. послуги з поточ. ремонту вул. Середня, Зарічна в с.Покалів (вик. ТОВ "ТЕХНО-БУД-ЦЕНТР")</t>
  </si>
  <si>
    <t>за отрим. послуги з поточ. ремонту вул.Сонячна, Центральна в с.Полохачів (вик. ТОВ "ТЕХНО-БУД-ЦЕНТР")</t>
  </si>
  <si>
    <t>за отрим. послуги з поточ. ремонту вул.Садова в с.Коптівщина (вик. ТОВ "ТЕХНО-БУД-ЦЕНТР")</t>
  </si>
  <si>
    <t>за отрим. послуги з поточ. ремонту вул.Хуторянська в с.Коптівщина (вик. ТОВ "ТЕХНО-БУД-ЦЕНТР")</t>
  </si>
  <si>
    <t>за отрим. послуги з поточ. ремонту вул.Центральна в с.Гаєвичі (вик. ТОВ "ТЕХНО-БУД-ЦЕНТР")</t>
  </si>
  <si>
    <t>за отрим. послуги з поточ. ремонту вул.Нова в с.Черепин (вик. ТОВ "ТЕХНО-БУД-ЦЕНТР")</t>
  </si>
  <si>
    <t>за отрим. послуги з поточ. ремонту вул.Центральна в с.Збраньки (вик. ТОВ "ТЕХНО-БУД-ЦЕНТР")</t>
  </si>
  <si>
    <t>за отрим. послуги з поточ. ремонту вул.Центральна, Будівельників в с.Білокамінка (вик. ТОВ "ТЕХНО-БУД-ЦЕНТР")</t>
  </si>
  <si>
    <t>за отрим. запчастини до пожежної машини: поршнева група, насос масляний,трамблер,прок. двигуна, фільтр повітря, проводка, помпа, набивка, сальник, очищувач двигуна,диск   (вик.ФОП Бурмистров В.А)</t>
  </si>
  <si>
    <t>за отрим. послуги з поточ. ремонту двигуна пожежної машини (вик.ФОП Шляга А.М.)</t>
  </si>
  <si>
    <t>за виконані роботи по здійсненню технічного нагляду  по обєкту "Капітальний ремонт даху (заміна покрівельного покриття) будинку №29 по вул. Відродження в м.Овруч Житомирської області " (вик. ФОП "Яковенко Д.М.")</t>
  </si>
  <si>
    <t>за виконані роботи по здійсненню авторського нагляду  по обєкту "Капітальний ремонт даху (заміна покрівельного покриття) будинку №29 по вул. Відродження в м.Овруч Житомирської області " (вик. ТО "Житомирбудпроектекспертиза")</t>
  </si>
  <si>
    <t>за виконані роботи по обєкту «Капітальний ремонт вуличного освітлення  в с.Раківщина" (виконавець ФОП "Волощук М.К")</t>
  </si>
  <si>
    <t>За виконані роботи по здійсненню технічного нагляду по обєкту  "Капітальний ремонт вуличного освітлення  в с.Раківщина" (виконавець ФОП "Яковенко Д.М.")</t>
  </si>
  <si>
    <t>За виконані роботи по здійсненню авторського нагляду по обєкту  "Капітальний ремонт вуличного освітлення  в с.Раківщина" (виконавець ФОП "Невмержицький М.І.")</t>
  </si>
  <si>
    <t>за виконані роботи по здійсненню технічного нагляду  обєкту "Реконструкція вуличного освітлення по вул. Набережна…….пров.Перемоги в с.Заріччя"(виконавець Невмержицький М.І.)</t>
  </si>
  <si>
    <t>за виконані роботи по обєкту "Капітальний ремонт даху (заміна покрівельного покриття) будинку №86 по вул. Б.Хмельницького в м.Овруч Житомирської області " (вик. КП "Гарне місто")</t>
  </si>
  <si>
    <t>за виконані роботи по здійсненню авторського нагляду  обєкту "Реконструкція вуличного освітлення по вул. Набережна…….пров.Перемоги в с.Заріччя"(виконавець Невмержицький М.І.)</t>
  </si>
  <si>
    <t>за отрим. послуги з поточ. ремонту асфальтобетонного покриття вул.Григорія Сковороди в м.Овруч (вик. ФОП Яценко Г.М.)</t>
  </si>
  <si>
    <t>за отрим. послуги з поточ. ремонту вул.Вокзальна в с.Ігнатпіль (вик. ТОВ "ТЕХНО-БУД-ЦЕНТР")</t>
  </si>
  <si>
    <t>за отрим. послуги з поточ. ремонту вул.Жовтнева, Лісова, Молодіжна в с.Білокамінка (вик. ТОВ "ТЕХНО-БУД-ЦЕНТР")</t>
  </si>
  <si>
    <t>за отрим. послуги з поточ. ремонту вул.Залізнична в с.Ігнатпіль (вик. ТОВ "ТЕХНО-БУД-ЦЕНТР")</t>
  </si>
  <si>
    <t>за отрим. послуги з поточ. ремонту вул.О.Василенка в с.Ігнатпіль (вик. ТОВ "ТЕХНО-БУД-ЦЕНТР")</t>
  </si>
  <si>
    <t>за отрим. послуги з поточ. ремонту вул.Шевченка в с.Ігнатпіль (вик. ТОВ "ТЕХНО-БУД-ЦЕНТР")</t>
  </si>
  <si>
    <t>за отрим. послуги з поточ. ремонту вул.В.Бочарнікова в с.Ігнатпіль (вик. ТОВ "ТЕХНО-БУД-ЦЕНТР")</t>
  </si>
  <si>
    <t>за отрим. послуги з поточ. ремонту вул.Садова, Травнева в с.Ігнатпіль (вик. ТОВ "ТЕХНО-БУД-ЦЕНТР")</t>
  </si>
  <si>
    <t>за отрим. послуги з поточ. ремонту вул.Річна  в с.Ігнатпіль (вик. ТОВ "ТЕХНО-БУД-ЦЕНТР")</t>
  </si>
  <si>
    <t>за отрим. послуги з поточ. ремонту вул.Західна  в с.Ігнатпіль (вик. ТОВ "ТЕХНО-БУД-ЦЕНТР")</t>
  </si>
  <si>
    <t>за отрим. послуги з поточ. ремонту вул.Бойки  в с.Левковичі (вик. ТОВ "ТЕХНО-БУД-ЦЕНТР")</t>
  </si>
  <si>
    <t>за отрим. послуги з поточ. ремонту вул.Центральна  в с.В.Чернігівка (вик. ТОВ "ТЕХНО-БУД-ЦЕНТР")</t>
  </si>
  <si>
    <t>за отрим. послуги з поточ. ремонту вул.Житомирська  в с.В.Чернігівка (вик. ТОВ "ТЕХНО-БУД-ЦЕНТР")</t>
  </si>
  <si>
    <t>поточ. ремонт вул.Ручейна в с.Заськи (вик.ФОП Кушнерчук Н.І.)</t>
  </si>
  <si>
    <t>поточ. ремонт вул.Молодіжна в с.Заськи (вик.ФОП Кушнерчук Н.І.)</t>
  </si>
  <si>
    <t>поточ. ремонт дороги від с.Бондари до траси сполучення Виступовичі -Камянець- Подільський   (вик.ФОП Кушнерчук Н.І.)</t>
  </si>
  <si>
    <t>за отрим. матеріал від фрезування  (ПП "Автомагістраль") 190т</t>
  </si>
  <si>
    <t>поточ.ремонт вул. Жизневського та вул. І.Богораза в м.Овруч (вик.ФОП Кушнерчук Н.І.)</t>
  </si>
  <si>
    <t>за отрим. послуги з ліквідації вибоїн асфальтобетонного покриття пневмо-струменевим методом площа Свободи в м.Овруч (вик. ФОП Яценко Г.М.)</t>
  </si>
  <si>
    <t xml:space="preserve">Теслюк П.О. за чищення колодязів  в с.Яцковичі-2; </t>
  </si>
  <si>
    <t xml:space="preserve">Ковальчук П.О. за чищення колодязів  в с.Заріччя-1; </t>
  </si>
  <si>
    <t>Теслюк П.О. за чищення колодязів  в с.Підруддя-1; с.Заськи-1;</t>
  </si>
  <si>
    <t>Теслюк П.О. за чищення колодязів  в с.Коптівщина-1; с.Гаєвичі-1;</t>
  </si>
  <si>
    <t>за користування мережею інтернет  за  2021р</t>
  </si>
  <si>
    <t>за виконані роботи по обєкту «Капітальний ремонт вуличного освітлення  в с.Слобода Шоломківська" (ТОВ "АРМ-ЕЛЕКТРО")</t>
  </si>
  <si>
    <t>За виконані роботи по здійсненню авторського нагляду по обєкту  "Капітальний ремонт вуличного освітлення  в с.Слобода Шоломківська" (виконавець ФОП "Кравець І.М.")</t>
  </si>
  <si>
    <t>За виконані роботи по здійсненню технічного нагляду по обєкту  "Капітальний ремонт вуличного освітлення  в с.Слобода Шоломківська" (виконавець ФОП "Яковенко Д.М.")</t>
  </si>
  <si>
    <t>за виконані роботи по обєкту «Капітальний ремонт вуличного освітлення  в с.Потаповичі" (ТОВ "АРМ-ЕЛЕКТРО")</t>
  </si>
  <si>
    <t>За виконані роботи по здійсненню технічного нагляду по обєкту  "Капітальний ремонт вуличного освітлення  в с.Потаповичі" (виконавець ФОП "Яковенко Д.М.")</t>
  </si>
  <si>
    <t>За виконані роботи по здійсненню авторського нагляду по обєкту  "Капітальний ремонт вуличного освітлення  в с.Потаповичі" (виконавець ФОП "Невмержицький М.І.")</t>
  </si>
  <si>
    <t>Звіт про проведені видатки за 9 місяців 2021р. по                                       Комунальне підприємство  КП "Відродження"  Овруцької міської ради</t>
  </si>
  <si>
    <t xml:space="preserve">Поточний ремонт водог. мережі (лікв.пориву) вул.Гагарина с.В.Хайча  Овруцького рн  </t>
  </si>
  <si>
    <t xml:space="preserve">Поточний ремонт водог. мережі(лікв.пориву) вул. Лісова с. Полохачів  Овруцького рн  </t>
  </si>
  <si>
    <t>Поточний ремонт водог. мережі(лікв.пор.) вул.Центральна с.Норинськ Овруцького рн</t>
  </si>
  <si>
    <t xml:space="preserve">Поточний ремонт водог.мережі(лікв.пориву)вул.Яблунева с.Коптівщина Овруцького рн  </t>
  </si>
  <si>
    <t>Поточний ремонт водогін. мережі(лікв.пориву вул.Шкільна с.М.Кобилин Овруцького рн</t>
  </si>
  <si>
    <t>Поточний ремонт водогін мережі(лікв.пориву) вул. Колгоспна с.Заськи Овруцького рн</t>
  </si>
  <si>
    <t xml:space="preserve">Поточний ремонт водогінної мережі (лікв.пориву)вул.Ващука  с.Велика Хайча  Овруцького  </t>
  </si>
  <si>
    <t xml:space="preserve">Поточний ремонт водог. мережі (лікв.пориву)вул. Церковна  с.Великий Кобилин  Овруцького </t>
  </si>
  <si>
    <t xml:space="preserve">Поточний ремонт водогінної мережі (лікв.пориву)вул.Центральна с.Збраньки  Овруцького </t>
  </si>
  <si>
    <t xml:space="preserve">Поточний ремонт водогінної мережі (лікв.пориву)вул. Центральна  с.Гаєвичі Овруцького  </t>
  </si>
  <si>
    <t xml:space="preserve">Поточний ремонт водогінної мережі (лікв.пориву)вул. Центральна   с.Барвінкове Овруцького  </t>
  </si>
  <si>
    <t xml:space="preserve">Поточний ремонт водогінної мережі (лікв.пориву)вул.Центральна  с.Павловичі  Овруцького   </t>
  </si>
  <si>
    <t xml:space="preserve">Поточний ремонт водогінної мережі по вул. Білоруська  с.Дубовий Гай  Овруцького рн  </t>
  </si>
  <si>
    <t xml:space="preserve">Поточний ремонт водогінної мережі (лікв.пориву)вул.Південна  с.Скребеличі  Овруцького  </t>
  </si>
  <si>
    <t xml:space="preserve">Поточний ремонт водогінної мережі (лікв.пориву)вул. Центральна  с. Черепинки  Овруцького </t>
  </si>
  <si>
    <t xml:space="preserve">Поточний ремонт водогінної мережі по вул. Хуторянська   с.Збраньки  Овруцького рн  </t>
  </si>
  <si>
    <t xml:space="preserve">Поточний ремонт водогінної мережі (лікв.пориву)вул. Шкільна  с. Норинськ  Овруцького рн  </t>
  </si>
  <si>
    <t>Пот. ремонт каналізаційної мережі із гідродинаміч. Очищ. в с.Д.Гай Кирданівського ст.окр.</t>
  </si>
  <si>
    <t xml:space="preserve">Поточний ремонт водогінної мережі (лікв.пориву)вул. Молодіжна  с.Лукішки  Овруцького рн  </t>
  </si>
  <si>
    <t xml:space="preserve">Поточний ремонт водогін. мережі (лікв.пориву)вул.Гагарина  с.В.Хайча Овруцького рн  </t>
  </si>
  <si>
    <t xml:space="preserve">Поточний ремонт водогінної мережі (лікв.пориву)вул. Шкільна  с. Левковичі Овруцького рн </t>
  </si>
  <si>
    <t xml:space="preserve">Поточний ремонт водогінної мережі (лікв.пориву)вул. Центральна  с.Черепинки  Овруцького </t>
  </si>
  <si>
    <t xml:space="preserve">Поточний ремонт водогінної мережі (лікв.пориву)вул. Гагарина     с.ПіщаницяОвруцького рн </t>
  </si>
  <si>
    <t xml:space="preserve">Поточний ремонт водогінної мережі (лікв.пориву)вул Ручейна с. Заськи Овруцького рн </t>
  </si>
  <si>
    <t xml:space="preserve">Поточний ремонт арт.свердловини с. Шоломки Овруцького району </t>
  </si>
  <si>
    <t xml:space="preserve">Поточний ремонт водогінної мережі по вул. Зарічна  с.Покалів  </t>
  </si>
  <si>
    <t xml:space="preserve">Поточний ремонт арт.свердловини с. Заськи Овруцького району </t>
  </si>
  <si>
    <t xml:space="preserve">Поточний ремонт водогінної мережі (лікв.пориву)вул. Овруцька  с.В.Хайча  </t>
  </si>
  <si>
    <t xml:space="preserve">Поточний ремонт водогінної мережі по вул. Хуторянська   с.Збраньки  </t>
  </si>
  <si>
    <t xml:space="preserve">Поточний ремонт водогінної мережі (лікв.пориву)вул.Ручейна  с.Заськи  Овруцького району  </t>
  </si>
  <si>
    <t xml:space="preserve">Поточний ремонт водогінної мережі (лікв.пориву)вул.Колгоспна  с.Заськи  Овруцького району  </t>
  </si>
  <si>
    <t xml:space="preserve">Поточний ремонт водогінної мережі (лікв.пориву)вул.Кирданівська  с.Кирдани  Овруцького району  </t>
  </si>
  <si>
    <t xml:space="preserve">Поточний ремонт водогінної мережі (лікв.пориву)вул.Нова  с.Скребеличі  Овруцького району  </t>
  </si>
  <si>
    <t xml:space="preserve">Поточний ремонт водогінної мережі (лікв.пориву)вул.Гагаріна  с.Піщаниця  Овруцького району  </t>
  </si>
  <si>
    <t>Поточний ремонт артезіванської свердловини  №2 с.Норинськ Овруцького р-н</t>
  </si>
  <si>
    <t>Поточний ремонт артезіванської свердловини  с.Покалів  Овруцького р-н</t>
  </si>
  <si>
    <t xml:space="preserve">Поточний ремонт водогінної мережі (лікв.пориву)вул. Зелений Гай  с. Коптівщина  Овруцького району  </t>
  </si>
  <si>
    <t>Поточний ремонт артезіванської свердловини  с.Клинець  Коростенського р-н</t>
  </si>
  <si>
    <t xml:space="preserve">Поточний ремонт водогінної мережі (лікв.пориву)вул. М.Ващука  с. В.Хайча  Коростенського району  </t>
  </si>
  <si>
    <t xml:space="preserve">Поточний ремонт водогінної мережі (лікв.пориву)вул. Центральна  с. М.Кобилин  Коростенського району  </t>
  </si>
  <si>
    <t xml:space="preserve">Поточний ремонт водогінної мережі (лікв.пориву)вул. Центральна  с. Гаєвичі  Коростенського району  </t>
  </si>
  <si>
    <t xml:space="preserve">Поточний ремонт водогінної мережі (лікв.пориву)вул. Залізнична  с. М.Хайча  Коростенського району  </t>
  </si>
  <si>
    <t xml:space="preserve">Поточний ремонт водогінної мережі (лікв.пориву)вул. Вишнева  с. Коптівщина  Коростенського району  </t>
  </si>
  <si>
    <t xml:space="preserve">Поточний ремонт водогінної мережі (лікв.пориву)вул. Садова  с. Невгоди  Коростенського району  </t>
  </si>
  <si>
    <t xml:space="preserve">Поточний ремонт водогінної мережі (лікв.пориву)вул. Петренки  с. Гошів  Коростенського району  </t>
  </si>
  <si>
    <t xml:space="preserve">Поточний ремонт водогінної мережі (лікв.пориву)вул. Центральна  с. Павловичі  Коростенського району  </t>
  </si>
  <si>
    <t>Поточний ремонт артезіванської свердловини  с.Поліське  Коростенського р-н</t>
  </si>
  <si>
    <t>Поточний ремонт артезіванської свердловини№1  с.Норинськ  Коростенського р-н</t>
  </si>
  <si>
    <t>Поточний ремонт артезіванської свердловини  с. В.Хайча Коростенського р-н</t>
  </si>
  <si>
    <t>Поточний ремонт станції  другого підйому в с.Ігнатпіль  Коростенського р-н</t>
  </si>
  <si>
    <t>Підключення водонасосної станції до ел.мережі; перевезення та монтаж опор; встановлення  світильників вуличного освітлення на території водонасосної станції в с.Ігнатпіль</t>
  </si>
  <si>
    <t>Стандарт.приєднання до ел.мереж ел.устан. арт.свердл.в с.Раківщина</t>
  </si>
  <si>
    <t>Стандарт.приєднання до ел.мереж ел.устан. арт.свердл.в с.В.Фосня</t>
  </si>
  <si>
    <t>Стандарт.приєднання до ел.мереж ел.устан. арт.свердл.в с.М.Фосня</t>
  </si>
  <si>
    <t>Стандарт.приєднання до ел.мереж ел.устан. арт.свердл.в с.Слобода-Шолом.</t>
  </si>
  <si>
    <t>Виконавець ТОВ "Бурвод" поточний ремонт водорозб. Свердл. в с.Левковичі  Овруцького</t>
  </si>
  <si>
    <t>Виконавець ТОВ "Бурвод" поточний ремонт водорозб. Свердл. в с. Клинець  Овруцького рн</t>
  </si>
  <si>
    <t>Виконавець ТОВ "Бурвод" поточний ремонт водорозб. Свердл. в с. Мишковичі  Овруцького</t>
  </si>
  <si>
    <t>Виконавець ТОВ "Бурвод" поточний ремонт водорозб. Свердл. №2  в с.В.Фосня  Овруцького</t>
  </si>
  <si>
    <t xml:space="preserve">Виконавець ТОВ "Бурвод" поточ. ремонт водорозб. Свердл. №2 в с. В.Кобилин  Овруцького </t>
  </si>
  <si>
    <t xml:space="preserve">Виконавець ТОВ "Бурвод" поточний ремонт водорозбірної свердл.  в с. Шоломки №2 </t>
  </si>
  <si>
    <t>Виконавець ТОВ "Бурвод" поточний ремонт водорозбірної свердл. в с. Слобода №1</t>
  </si>
  <si>
    <t xml:space="preserve">Виконавець ТОВ "Бурвод" поточний ремонт водорозбірної свердл.   в с. Слобода №2  </t>
  </si>
  <si>
    <t xml:space="preserve">Виконавець ТОВ "Бурвод" поточний ремонт водорозбірної свердл. в с. Левковичі №2  </t>
  </si>
  <si>
    <t xml:space="preserve">Виконавець ТОВ "Бурвод" поточний ремонт водорозбірної свердл. в с. Ігнатпіль №3  </t>
  </si>
  <si>
    <t>Виконавець ПрАТ "Овруцька СПМК-8" поточний ремонт станції знезалізнення в с.Невгоди           Овруцького рн</t>
  </si>
  <si>
    <t>Виконавець ПрАТ "Овруцька СПМК-8" поточний ремонт водогінної мережі по вул.Садова в           с.Невгоди  Овруцького рн</t>
  </si>
  <si>
    <t>Виконавець  ПрАТ "Овруцька СПМК-8"  поточний ремонт станції очистки води с.Ігнатпіль Коростен.рн</t>
  </si>
  <si>
    <t>Виконавець  ПрАТ "Овруцька СПМК-8"  поточний ремонт ємності чистої води води с.Ігнатпіль Коростен.рн</t>
  </si>
  <si>
    <t>Виконавець ДП "ПМК-157"  ВАТ "Житомирводбуд" поточний ремонт водогінної мережі              вул.Шляховій с.Покалів  Овруцького рн</t>
  </si>
  <si>
    <t xml:space="preserve">Виконавець ДП "ПМК-157"  ВАТ "Житомирводбуд" поточний ремонт водогінної мережі                  вул.Середня с.Покалів  Овруцького району  </t>
  </si>
  <si>
    <t xml:space="preserve">Виконавець ДП "ПМК-157"  ВАТ "Житомирводбуд"поточний ремонт водогінної мережі                               вул.      Залізична с.М.Хайча  </t>
  </si>
  <si>
    <t xml:space="preserve">Виконавець ДП "ПМК-157"  ВАТ "Житомирводбуд"поточний ремонт водогінної мережі вул.     Житомирська с.М.Хайча   </t>
  </si>
  <si>
    <t>Виконавець КП "Овруч"Підключення скважин до електромережі в с.Скребеличі Овр. рн</t>
  </si>
  <si>
    <t>Виконавець  ФОП Вержанська гідродинамічне очищ.ємності та трубопров.водонап.башти с.Ігнатпіль Коростен.рн</t>
  </si>
  <si>
    <t>Виконавець  ФОП Вержанська гідродинамічне очищ. водог.мережі по вул.Вокзальній с.Ігнатпіль Коростен.рн</t>
  </si>
  <si>
    <t>Виконавець  ФОП Вержанська гідродинамічне очищ. Ємностей для чистої води №1,№2с.Ігнатпіль Коростен.рн</t>
  </si>
  <si>
    <t>Виконавець  ТОВ "Воденергокомплекс" поточ.рем.запірної арматури водог.мережі по вул.Вокзальній с.Ігнатпіль Коростен.рн</t>
  </si>
  <si>
    <t>Виконавець  ТОВ "Воденергокомплекс" поточ.рем. водог.мережі водонапір.башти в  с.Ігнатпіль Коростен.рн</t>
  </si>
  <si>
    <t>За труби</t>
  </si>
  <si>
    <t>За крани, вентелі, засувки</t>
  </si>
  <si>
    <t>За крани, фільтри, клапани</t>
  </si>
  <si>
    <t>За послуги з видачі розрах.та реком.з пит.обгрунтованої потреби води</t>
  </si>
  <si>
    <t>За насосні агрегати та погружні насоси</t>
  </si>
  <si>
    <t>Екскаватор-навантажувач БАМ-2014 з комплектом змінних видів обладнання(ківш вузький, грейдер жорсткий та відвал гідроповоротний)</t>
  </si>
  <si>
    <t xml:space="preserve">                           Директор                                                   Максим   ЧИЧИРКО</t>
  </si>
  <si>
    <t>Додаток до листа</t>
  </si>
  <si>
    <t>від 30.09.2021</t>
  </si>
  <si>
    <t>Всього оплачено видатків за 9 місяців 2021р.</t>
  </si>
  <si>
    <t>Прибирання вулиць,тротуарів,проїздів,парків,скверів</t>
  </si>
  <si>
    <t>Надання послуг з відлову собак,стерилізації та вакцинації тварин</t>
  </si>
  <si>
    <t>Улаштування пішохідних доріжок до під’їздів будинків по вул.М.Ващука 3</t>
  </si>
  <si>
    <t>Встановлення паркану біля будинку 1 по вулиці Древлянська</t>
  </si>
  <si>
    <t>Послуга з поточного ремонту асфальтного покриття тротуару на прибудинковій території по</t>
  </si>
  <si>
    <t>вул.Т.Шевченка, б.126</t>
  </si>
  <si>
    <t>Всього оплачено видатків за 9 місяців 2021 року (консолідовано)</t>
  </si>
  <si>
    <t>Всього оплачено видатків за 9 місяців 2021</t>
  </si>
  <si>
    <t>Поточний ремонт каналізаційних мереж по вул. Заводська б. 16 в с.Слобода-Шоломківська</t>
  </si>
  <si>
    <t>Експлуатація та технічне</t>
  </si>
  <si>
    <t>обслуговування житлового</t>
  </si>
  <si>
    <t>фонду</t>
  </si>
  <si>
    <t>КПКВК   1216011</t>
  </si>
  <si>
    <t>КЕКВ    2610</t>
  </si>
  <si>
    <t>Всього оплачено за І квартал 2021р.</t>
  </si>
  <si>
    <t>Всього оплачено за ІІ квартал 2021р.</t>
  </si>
  <si>
    <t>Всього оплачено за І півріччя 2021р.</t>
  </si>
  <si>
    <t>Всього оплачено за 9 місяців 2021р.</t>
  </si>
  <si>
    <t>Послуга з поточного ремонту асфальтного покриття тротуару на прибудинковій території по вул. Т.Шевченка буд.126</t>
  </si>
  <si>
    <t>Звіт про проведені видатки за період з 01.01.2021 по 30.09.21 року по КП "Водоканал" Овруцької міської ради</t>
  </si>
  <si>
    <t>вул. Шолом Алейхема,18, Артема,20, Чорновола,12,16, Грушевського,17</t>
  </si>
  <si>
    <t>вул. Шолом Алейхема,12,14,20,22,30</t>
  </si>
  <si>
    <t>Поточний ремонт водопровідної та каналізаційної мережі</t>
  </si>
  <si>
    <t>вул. Т.Шевченка,119,121, Київська,68, Шолом Алейхема,13</t>
  </si>
  <si>
    <t>вул. Т.Шевченка,48,88, Шмуйла,5</t>
  </si>
  <si>
    <t xml:space="preserve">вул. Т.Шевченка,31 </t>
  </si>
  <si>
    <t>вул. Б.Хмельницького,56, Г.Майдану,18, І.Франка,7</t>
  </si>
  <si>
    <t>вул. М.Ващука</t>
  </si>
  <si>
    <t>вул. 4-ї Гвардійської,3, Т.Шевченка,109, Ш.Алейхема,1,12,18,22,30</t>
  </si>
  <si>
    <t>пров. Стадіонний</t>
  </si>
  <si>
    <t xml:space="preserve">Поточний ремонт насосоного обладнання бювета </t>
  </si>
  <si>
    <t>№10 по вул.Набережній,12б</t>
  </si>
  <si>
    <t>№12 по пров.Стадіонний,4а</t>
  </si>
  <si>
    <t>вул. Г.Майдану,18,55, пров.Стадіонний,1</t>
  </si>
  <si>
    <t>вул. Г.Майдану,25, Франка,7, Т.Шевченка,30,12б, М.Ващука,3</t>
  </si>
  <si>
    <t>вул. Г.Майдану,23,44, Т.Шевченка,30, І.Франка (район ОЗО Овруцької ЗЗСО І-ІІІ ступенів №1)</t>
  </si>
  <si>
    <t>Поточний ремонт обладнання на базі частотного перетворювача з блоком автоматичного керування ВНС №1</t>
  </si>
  <si>
    <t>Поточний ремонт покрівлі приміщення насосної станції на очисних спорудах</t>
  </si>
  <si>
    <t>Поточний ремонт свердловин №14,10а ВНС №2 та №11,2,3 ВНС №1 із заміною водопровідних мереж</t>
  </si>
  <si>
    <t>Поточний ремонт аерофільтра №3 та приміщення насосної станції на очисних спорудах</t>
  </si>
  <si>
    <t>Поточний ремонт водопровідної мережі із заміною ввода житлового будинку</t>
  </si>
  <si>
    <t>вул. Б.Хмельницького,56</t>
  </si>
  <si>
    <t>Поточний ремонт насосного обладнання свердловини</t>
  </si>
  <si>
    <t>№10 ВНС №2</t>
  </si>
  <si>
    <t>Поточний ремонт водовідвідного каналу</t>
  </si>
  <si>
    <t>вул. Павла Ковжуна,49</t>
  </si>
  <si>
    <t>примикання вул. Тараса Бульби-Боровця - Тараса Шевченка</t>
  </si>
  <si>
    <t>вул. Т.Бульби-Боровця - Енергетиків, Т.Бульби-Боровця - Генерала Кульчицького,15</t>
  </si>
  <si>
    <t>перехр. Вул. Т.Шевченка - І.Франка</t>
  </si>
  <si>
    <t>вул. С.Бандери,23, Г.Виговського,34</t>
  </si>
  <si>
    <t>Поточний ремонт лотків водовідведення, ливневої каналізаційної мережі</t>
  </si>
  <si>
    <t>з вул.Нагорянської, Василівської, Чехова на вул. Шолом Алейхема</t>
  </si>
  <si>
    <t>перехр. Вул. Т.Шевченка-Г.Майдану та Т.Шевченка-І.Франка</t>
  </si>
  <si>
    <t>вул. Т.Шевченка,31,40</t>
  </si>
  <si>
    <t>Вантажний автомобіль Volkswagen Crafter 50, 2013 року випуску, вын код W VZZZ2FZE7002733</t>
  </si>
  <si>
    <t>Поточний ремонт водопровідних мереж вул.Юрка Тютюника 6, Житомирська 15, Т.Шевченка 127, Соборна 5</t>
  </si>
  <si>
    <t>Поточний ремонт водопровідних мереж вул.Відродження 4-в, Г.Майдану 52</t>
  </si>
  <si>
    <t>Поточний ремонт водопровідних мереж вул.Володимира Богораза</t>
  </si>
  <si>
    <t>Поточний ремонт водопровідних мереж вул.Шолом Алейхема 18, Артема 20, Чорновола 12,16, Грушевського 17</t>
  </si>
  <si>
    <t>Поточний ремонт водопровідних мереж вул.Шолом Алейхема 12,14,20,22,30</t>
  </si>
  <si>
    <t>Поточний ремонт водопровідної та каналізаційної мережі вул. Т.Шевченка,119,121, Київська,68, Шолом Алейхема,13</t>
  </si>
  <si>
    <t>Поточний ремонт водопровідниї та каналізаційних оглядових колодязів вул. Б.Хмельницького,56, Г.Майдану,18, І.Франка,7</t>
  </si>
  <si>
    <t>Поточний ремонт водопровідниї та каналізаційних оглядових колодязів вул. М.Ващука</t>
  </si>
  <si>
    <t>Поточний ремонт водопровідниї та каналізаційних оглядових колодязів вул. вул.4-ї Гвардійської 3, Т.Шевченка 109, Ш.Алейхема 1,12,18,22,30</t>
  </si>
  <si>
    <t>Поточний ремонт каналізаційної мережі пров. Стадіонний</t>
  </si>
  <si>
    <t>Обслуговування колодязів та бюветів вул. Г.Виговського 33а, Ващука,3а, Танкістів, 25, Київська,70Б, Шевченка,42б, Шевченка,24а, Г.Майдану,25б, Набережна,12б, Б.Хмельницького,24д, пров.Стадіонний,4а</t>
  </si>
  <si>
    <t>Поточний ремонт фекальної каналізаційної мережі з гідродинамічним очищенням  вул. Івана Богуна,6-17, Древлянська,2, Героїв Майдану,50а</t>
  </si>
  <si>
    <t>Поточний ремонт фекальної каналізаційної мережі із гідродинамічним очищенням вул. Г.Майдану,25, Франка,7, Т.Шевченка,30,12б, М.Ващука,3</t>
  </si>
  <si>
    <t>Поточний ремонт фекальної каналізаційної мережі із гідродинамічним очищенням вул. Г.Майдану,23,44, Т.Шевченка,30, І.Франка (район ОЗО Овруцької ЗЗСО І-ІІІ ступенів №1)</t>
  </si>
  <si>
    <t>Поточний ремонт водопровідної мережі із заміною ввода житлового будинку  вул. Б.Хмельницького,56</t>
  </si>
  <si>
    <t>Поточний ремонт насосного обладнання свердловини №10 ВНС №2</t>
  </si>
  <si>
    <t>Поточний ремонт водовідвідного каналу вул. Павла Ковжуна,49</t>
  </si>
  <si>
    <t>Поточний ремонт водовідвідного каналу вул. Набережна</t>
  </si>
  <si>
    <t>Поточний ремонт водовідвідного каналу пров. Стадіонний</t>
  </si>
  <si>
    <t>Поточний ремонт ливневої каналізаційної мережі примикання вул. Тараса Бульби-Боровця - Тараса Шевченка</t>
  </si>
  <si>
    <t>Обслуговування ливневої каналізаційної мережі вул. Т.Бульби-Боровця - Енергетиків, Т.Бульби-Боровця - Генерала Кульчицького,15</t>
  </si>
  <si>
    <t>Поточний ремонт зливопиймача ливневої каналізаційної мережі перех.вул Т.Шевченка- І.Франка</t>
  </si>
  <si>
    <t>Поточний ремонт оглядового колодязя ливневої каналізаційної мережі вул. С. Бандери,23, Г.Виговського,34</t>
  </si>
  <si>
    <t>Поточний ремонт лотків водовідведення, ливневої каналізаційної мережі з вул.Нагорянської, Василівської, Чехова на вул. Шолом Алейхема</t>
  </si>
  <si>
    <t>Поточний ремонт зливовової каналізаційної мережі перехр. Вул. Т.Шевченка-Г.Майдану та Т.Шевченка-І.Франка</t>
  </si>
  <si>
    <t>Поточний ремонт зливовової каналізаційної мережі вул. Т.Шевченка 31, 40</t>
  </si>
  <si>
    <t>Вантажний автомобіль Volkswagen Crafter 50, 2013 року випуску, він код W V1ZZZ2FZE7002733</t>
  </si>
  <si>
    <t>Обслуговування вуличного освітлення м.Овруч та ОТГ</t>
  </si>
  <si>
    <t>Обрізання, зрізання аварійних дерев, дикорослих кущів, скошування трави, бур"янів м.Овруч та ОТГ</t>
  </si>
  <si>
    <t>Прибирання вулиць, парків, місць загального користування  двірниками</t>
  </si>
  <si>
    <t>Відновлювальні роботи перил, підсипання підїзду до см. майданчиків бетон, плитки та ін</t>
  </si>
  <si>
    <t>Обстеження дитячих майданчиків, відновл. Дорожних знаків, перевезення щебен. продукції, встановлення колодязних кришок, металевих конструкцій з накриттям на сміттєві майданчики, відновлення паркових лавок; встановлення громадської вбиральні; фарбування металоконструкції 3-х обмежувачів висоти.</t>
  </si>
  <si>
    <t>Демонтаж бортового каменю по вул. Т.Шевченка з подальшим облаштуванням тротуару по вул. С.Бандери; демонтаж, навантаження та перевезення тротуарної плитки з бортовим каменем; відновлювальні роботи тротуарної плитки (демонтаж з докладанням плитки, монтаж); перевезення матеріалів, фарбування флагштоків.</t>
  </si>
  <si>
    <t>Виготовлення та встановлення мет. конструкції для майданчиків ТПВ, усунення недоліків тротуарної плитки, перевезення щебенвої продукції та ін.</t>
  </si>
  <si>
    <t>Перевезення та встановлення контейнерів для збору ТПВ в с. Кирдани, Підруддя, Яцковичі, Колосівка, Ігнатпіль</t>
  </si>
  <si>
    <t>Надання автотранспортних послуг з перевезення ТПВ у Норинському, Шоломківському, Бондарівському, Піщаницькому,  Великохайчанському, Ігнатпільському  с/о</t>
  </si>
  <si>
    <t>Поточний ремонт дорожнього покриття. Виправлення профілю з додаванням нового матеріалу;навантаження та перевезення щебеневої продукції ; ліквідація ямковості; грейдування дорожнього покриття м. Овруч та ОТГ</t>
  </si>
  <si>
    <t>в.о.Начальника відділу                                                                                               Анна  КОВАЛЬЧУК</t>
  </si>
  <si>
    <t xml:space="preserve">                                           КП "Овруч"</t>
  </si>
  <si>
    <t xml:space="preserve">                                                                                                                             Додаток 8.1.</t>
  </si>
  <si>
    <t xml:space="preserve">                                                                                                                             Додаток 8.1</t>
  </si>
  <si>
    <t xml:space="preserve">                                                                                                                            міського бюджету за 9 місяців 2021 року</t>
  </si>
  <si>
    <t xml:space="preserve">Всього оплачено видатків за 9 місяців  2020р </t>
  </si>
  <si>
    <t>Всього оплачено видатків за 9 місяців  2021рік.</t>
  </si>
  <si>
    <t>Всього оплачено видатків за 9 мясяців 2021р.</t>
  </si>
  <si>
    <t xml:space="preserve">Всього оплачено видатків за   9 місяців 2021р. </t>
  </si>
  <si>
    <t>Всього видатків по відділу за   9 місяців 2021рік</t>
  </si>
  <si>
    <t xml:space="preserve">Всього оплачено видатків за  9 місяців  2020р. </t>
  </si>
  <si>
    <t xml:space="preserve">Всього оплачено видатків за  9 місяців  2021рік  </t>
  </si>
  <si>
    <t>Всього оплачено видатків за  9 місяців  2021р.</t>
  </si>
  <si>
    <t>Звіт про проведені видатки за __9 місяців 2021р. КП "Гарне місто"</t>
  </si>
  <si>
    <t>Звіт про проведені видатки за 9 місяців 2021 р.</t>
  </si>
  <si>
    <t>Всього оплачено видатків за січень-вересень 2021 року (консолідовано)</t>
  </si>
  <si>
    <t xml:space="preserve">                                                                                                                            міського бюджету за 9 місяці 2021 р.</t>
  </si>
  <si>
    <t>Всього оплачено видатків січень-вересень 2021 р.</t>
  </si>
  <si>
    <t>Всього за 9 місяців 2021</t>
  </si>
  <si>
    <t>Головний спеціаліст                                                                                 Альона Бондар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</si>
</sst>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2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2" xfId="0" applyFont="1" applyBorder="1"/>
    <xf numFmtId="0" fontId="4" fillId="0" borderId="1" xfId="0" applyFont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0" fontId="4" fillId="0" borderId="1" xfId="0" applyFont="1" applyBorder="1" applyAlignment="1"/>
    <xf numFmtId="2" fontId="4" fillId="2" borderId="2" xfId="0" applyNumberFormat="1" applyFont="1" applyFill="1" applyBorder="1"/>
    <xf numFmtId="0" fontId="3" fillId="0" borderId="1" xfId="0" applyFont="1" applyBorder="1"/>
    <xf numFmtId="2" fontId="3" fillId="2" borderId="1" xfId="0" applyNumberFormat="1" applyFont="1" applyFill="1" applyBorder="1"/>
    <xf numFmtId="0" fontId="4" fillId="0" borderId="3" xfId="0" applyFont="1" applyBorder="1"/>
    <xf numFmtId="2" fontId="4" fillId="2" borderId="3" xfId="0" applyNumberFormat="1" applyFont="1" applyFill="1" applyBorder="1"/>
    <xf numFmtId="2" fontId="3" fillId="2" borderId="3" xfId="0" applyNumberFormat="1" applyFont="1" applyFill="1" applyBorder="1"/>
    <xf numFmtId="0" fontId="4" fillId="0" borderId="5" xfId="0" applyFont="1" applyBorder="1"/>
    <xf numFmtId="0" fontId="4" fillId="0" borderId="3" xfId="0" applyFont="1" applyBorder="1" applyAlignment="1">
      <alignment wrapText="1"/>
    </xf>
    <xf numFmtId="0" fontId="3" fillId="2" borderId="1" xfId="0" applyFont="1" applyFill="1" applyBorder="1"/>
    <xf numFmtId="0" fontId="4" fillId="0" borderId="4" xfId="0" applyFont="1" applyBorder="1"/>
    <xf numFmtId="0" fontId="3" fillId="0" borderId="6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2" fontId="3" fillId="0" borderId="1" xfId="0" applyNumberFormat="1" applyFont="1" applyBorder="1"/>
    <xf numFmtId="2" fontId="4" fillId="0" borderId="1" xfId="0" applyNumberFormat="1" applyFont="1" applyBorder="1"/>
    <xf numFmtId="2" fontId="4" fillId="0" borderId="3" xfId="0" applyNumberFormat="1" applyFont="1" applyBorder="1"/>
    <xf numFmtId="0" fontId="3" fillId="0" borderId="3" xfId="0" applyFont="1" applyBorder="1"/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2" fontId="3" fillId="0" borderId="3" xfId="0" applyNumberFormat="1" applyFont="1" applyBorder="1"/>
    <xf numFmtId="0" fontId="4" fillId="0" borderId="6" xfId="0" applyFont="1" applyBorder="1"/>
    <xf numFmtId="0" fontId="7" fillId="0" borderId="9" xfId="1" applyFont="1" applyFill="1" applyBorder="1" applyAlignment="1">
      <alignment horizontal="left"/>
    </xf>
    <xf numFmtId="0" fontId="7" fillId="0" borderId="13" xfId="1" applyFont="1" applyFill="1" applyBorder="1" applyAlignment="1">
      <alignment horizontal="center"/>
    </xf>
    <xf numFmtId="0" fontId="5" fillId="0" borderId="14" xfId="2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5" fillId="0" borderId="16" xfId="1" applyFont="1" applyFill="1" applyBorder="1" applyAlignment="1">
      <alignment horizontal="left"/>
    </xf>
    <xf numFmtId="0" fontId="5" fillId="0" borderId="17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center" wrapText="1"/>
    </xf>
    <xf numFmtId="0" fontId="7" fillId="0" borderId="11" xfId="1" applyFont="1" applyFill="1" applyBorder="1" applyAlignment="1">
      <alignment horizontal="center" wrapText="1"/>
    </xf>
    <xf numFmtId="0" fontId="7" fillId="0" borderId="12" xfId="1" applyFont="1" applyFill="1" applyBorder="1" applyAlignment="1">
      <alignment horizontal="center" wrapText="1"/>
    </xf>
    <xf numFmtId="0" fontId="5" fillId="0" borderId="8" xfId="1" applyFont="1" applyFill="1" applyBorder="1" applyAlignment="1">
      <alignment horizontal="center" wrapText="1"/>
    </xf>
    <xf numFmtId="0" fontId="4" fillId="0" borderId="15" xfId="0" applyFont="1" applyBorder="1"/>
    <xf numFmtId="2" fontId="9" fillId="0" borderId="15" xfId="0" applyNumberFormat="1" applyFont="1" applyBorder="1"/>
    <xf numFmtId="0" fontId="3" fillId="0" borderId="2" xfId="0" applyFont="1" applyBorder="1"/>
    <xf numFmtId="0" fontId="4" fillId="0" borderId="0" xfId="0" applyFont="1" applyBorder="1"/>
    <xf numFmtId="2" fontId="4" fillId="2" borderId="0" xfId="0" applyNumberFormat="1" applyFont="1" applyFill="1" applyBorder="1"/>
    <xf numFmtId="2" fontId="3" fillId="2" borderId="2" xfId="0" applyNumberFormat="1" applyFont="1" applyFill="1" applyBorder="1"/>
    <xf numFmtId="2" fontId="3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2" fontId="3" fillId="0" borderId="3" xfId="0" applyNumberFormat="1" applyFont="1" applyFill="1" applyBorder="1"/>
    <xf numFmtId="0" fontId="0" fillId="0" borderId="0" xfId="0" applyAlignment="1">
      <alignment horizontal="right" wrapText="1"/>
    </xf>
    <xf numFmtId="0" fontId="4" fillId="0" borderId="5" xfId="0" applyFont="1" applyBorder="1" applyAlignment="1">
      <alignment wrapText="1"/>
    </xf>
    <xf numFmtId="0" fontId="3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21" xfId="0" applyFont="1" applyBorder="1" applyAlignment="1">
      <alignment wrapText="1"/>
    </xf>
    <xf numFmtId="0" fontId="0" fillId="0" borderId="0" xfId="0" applyBorder="1"/>
    <xf numFmtId="0" fontId="6" fillId="0" borderId="1" xfId="0" applyFont="1" applyBorder="1"/>
    <xf numFmtId="0" fontId="3" fillId="0" borderId="1" xfId="0" applyFont="1" applyBorder="1" applyAlignment="1"/>
    <xf numFmtId="0" fontId="4" fillId="0" borderId="1" xfId="0" applyFont="1" applyFill="1" applyBorder="1"/>
    <xf numFmtId="0" fontId="11" fillId="0" borderId="18" xfId="2" applyFont="1" applyBorder="1" applyAlignment="1">
      <alignment horizontal="left"/>
    </xf>
    <xf numFmtId="0" fontId="10" fillId="0" borderId="15" xfId="0" applyFont="1" applyBorder="1"/>
    <xf numFmtId="0" fontId="12" fillId="0" borderId="15" xfId="0" applyFont="1" applyBorder="1"/>
    <xf numFmtId="0" fontId="10" fillId="0" borderId="24" xfId="0" applyFont="1" applyBorder="1"/>
    <xf numFmtId="2" fontId="13" fillId="0" borderId="25" xfId="0" applyNumberFormat="1" applyFont="1" applyBorder="1"/>
    <xf numFmtId="0" fontId="11" fillId="0" borderId="26" xfId="2" applyFont="1" applyBorder="1" applyAlignment="1">
      <alignment horizontal="left"/>
    </xf>
    <xf numFmtId="0" fontId="10" fillId="0" borderId="13" xfId="0" applyFont="1" applyBorder="1"/>
    <xf numFmtId="0" fontId="10" fillId="0" borderId="19" xfId="0" applyFont="1" applyBorder="1"/>
    <xf numFmtId="2" fontId="10" fillId="0" borderId="19" xfId="0" applyNumberFormat="1" applyFont="1" applyBorder="1"/>
    <xf numFmtId="2" fontId="12" fillId="0" borderId="15" xfId="0" applyNumberFormat="1" applyFont="1" applyBorder="1"/>
    <xf numFmtId="2" fontId="10" fillId="0" borderId="20" xfId="0" applyNumberFormat="1" applyFont="1" applyBorder="1"/>
    <xf numFmtId="0" fontId="11" fillId="0" borderId="0" xfId="2" applyFont="1" applyFill="1" applyBorder="1" applyAlignment="1">
      <alignment horizontal="left"/>
    </xf>
    <xf numFmtId="0" fontId="11" fillId="0" borderId="0" xfId="1" applyFont="1" applyFill="1" applyBorder="1" applyAlignment="1">
      <alignment horizontal="left" wrapText="1"/>
    </xf>
    <xf numFmtId="0" fontId="10" fillId="0" borderId="0" xfId="0" applyFont="1" applyBorder="1"/>
    <xf numFmtId="0" fontId="11" fillId="0" borderId="9" xfId="2" applyFont="1" applyBorder="1" applyAlignment="1">
      <alignment horizontal="left"/>
    </xf>
    <xf numFmtId="2" fontId="10" fillId="0" borderId="13" xfId="0" applyNumberFormat="1" applyFont="1" applyBorder="1"/>
    <xf numFmtId="0" fontId="11" fillId="0" borderId="4" xfId="2" applyFont="1" applyBorder="1" applyAlignment="1">
      <alignment horizontal="left" wrapText="1"/>
    </xf>
    <xf numFmtId="2" fontId="10" fillId="0" borderId="15" xfId="0" applyNumberFormat="1" applyFont="1" applyBorder="1"/>
    <xf numFmtId="0" fontId="11" fillId="0" borderId="18" xfId="2" applyFont="1" applyFill="1" applyBorder="1" applyAlignment="1">
      <alignment horizontal="left"/>
    </xf>
    <xf numFmtId="0" fontId="0" fillId="0" borderId="18" xfId="0" applyBorder="1"/>
    <xf numFmtId="0" fontId="11" fillId="0" borderId="14" xfId="2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4" fillId="0" borderId="7" xfId="0" applyFont="1" applyBorder="1"/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2" fillId="0" borderId="16" xfId="0" applyFont="1" applyBorder="1" applyAlignment="1">
      <alignment wrapText="1"/>
    </xf>
    <xf numFmtId="0" fontId="11" fillId="0" borderId="16" xfId="1" applyFont="1" applyFill="1" applyBorder="1" applyAlignment="1">
      <alignment horizontal="left" wrapText="1"/>
    </xf>
    <xf numFmtId="0" fontId="12" fillId="0" borderId="17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1" fillId="0" borderId="17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1" fillId="0" borderId="10" xfId="1" applyFont="1" applyFill="1" applyBorder="1" applyAlignment="1">
      <alignment horizontal="left" wrapText="1"/>
    </xf>
    <xf numFmtId="0" fontId="11" fillId="0" borderId="24" xfId="2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2" fontId="3" fillId="0" borderId="1" xfId="0" applyNumberFormat="1" applyFont="1" applyBorder="1" applyAlignment="1">
      <alignment wrapText="1"/>
    </xf>
    <xf numFmtId="2" fontId="3" fillId="0" borderId="27" xfId="0" applyNumberFormat="1" applyFont="1" applyBorder="1"/>
    <xf numFmtId="2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left" wrapText="1"/>
    </xf>
    <xf numFmtId="2" fontId="3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2" fillId="0" borderId="22" xfId="0" applyFont="1" applyBorder="1" applyAlignment="1"/>
    <xf numFmtId="0" fontId="11" fillId="0" borderId="11" xfId="1" applyFont="1" applyFill="1" applyBorder="1" applyAlignment="1">
      <alignment horizontal="left" wrapText="1"/>
    </xf>
    <xf numFmtId="0" fontId="11" fillId="0" borderId="12" xfId="1" applyFont="1" applyFill="1" applyBorder="1" applyAlignment="1">
      <alignment horizontal="left" wrapText="1"/>
    </xf>
    <xf numFmtId="0" fontId="11" fillId="0" borderId="28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0" fillId="0" borderId="29" xfId="0" applyBorder="1"/>
    <xf numFmtId="0" fontId="11" fillId="0" borderId="1" xfId="2" applyFont="1" applyBorder="1" applyAlignment="1">
      <alignment horizontal="left"/>
    </xf>
    <xf numFmtId="2" fontId="17" fillId="0" borderId="1" xfId="0" applyNumberFormat="1" applyFont="1" applyBorder="1"/>
    <xf numFmtId="0" fontId="18" fillId="0" borderId="1" xfId="0" applyFont="1" applyBorder="1"/>
    <xf numFmtId="0" fontId="11" fillId="0" borderId="1" xfId="1" applyFont="1" applyFill="1" applyBorder="1" applyAlignment="1">
      <alignment horizontal="left"/>
    </xf>
    <xf numFmtId="0" fontId="17" fillId="0" borderId="1" xfId="0" applyFont="1" applyBorder="1"/>
    <xf numFmtId="0" fontId="18" fillId="0" borderId="16" xfId="0" applyFont="1" applyBorder="1"/>
    <xf numFmtId="0" fontId="14" fillId="0" borderId="16" xfId="1" applyFont="1" applyFill="1" applyBorder="1" applyAlignment="1">
      <alignment horizontal="left" wrapText="1"/>
    </xf>
    <xf numFmtId="0" fontId="18" fillId="0" borderId="16" xfId="0" applyFont="1" applyBorder="1" applyAlignment="1"/>
    <xf numFmtId="0" fontId="18" fillId="0" borderId="7" xfId="0" applyFont="1" applyBorder="1"/>
    <xf numFmtId="0" fontId="15" fillId="0" borderId="7" xfId="1" applyFont="1" applyBorder="1" applyAlignment="1">
      <alignment horizontal="left" wrapText="1"/>
    </xf>
    <xf numFmtId="0" fontId="18" fillId="0" borderId="7" xfId="0" applyFont="1" applyBorder="1" applyAlignment="1"/>
    <xf numFmtId="0" fontId="18" fillId="0" borderId="1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2" fontId="17" fillId="0" borderId="1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30" xfId="0" applyFont="1" applyBorder="1"/>
    <xf numFmtId="0" fontId="15" fillId="0" borderId="17" xfId="1" applyFont="1" applyBorder="1" applyAlignment="1">
      <alignment horizontal="left" wrapText="1"/>
    </xf>
    <xf numFmtId="0" fontId="18" fillId="0" borderId="17" xfId="0" applyFont="1" applyBorder="1" applyAlignment="1"/>
    <xf numFmtId="0" fontId="18" fillId="0" borderId="17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0" fontId="1" fillId="0" borderId="19" xfId="0" applyFont="1" applyBorder="1"/>
    <xf numFmtId="0" fontId="19" fillId="0" borderId="5" xfId="1" applyFont="1" applyFill="1" applyBorder="1" applyAlignment="1">
      <alignment horizontal="left" wrapText="1"/>
    </xf>
    <xf numFmtId="0" fontId="17" fillId="0" borderId="1" xfId="0" applyFont="1" applyBorder="1" applyAlignment="1">
      <alignment wrapText="1"/>
    </xf>
    <xf numFmtId="2" fontId="6" fillId="0" borderId="1" xfId="0" applyNumberFormat="1" applyFont="1" applyBorder="1"/>
    <xf numFmtId="0" fontId="0" fillId="0" borderId="0" xfId="0" applyAlignment="1">
      <alignment horizontal="right"/>
    </xf>
    <xf numFmtId="0" fontId="5" fillId="0" borderId="0" xfId="1" applyFont="1" applyFill="1" applyBorder="1" applyAlignment="1">
      <alignment horizontal="center" wrapText="1"/>
    </xf>
    <xf numFmtId="0" fontId="11" fillId="0" borderId="16" xfId="1" applyFont="1" applyFill="1" applyBorder="1" applyAlignment="1">
      <alignment horizontal="left" wrapText="1"/>
    </xf>
    <xf numFmtId="0" fontId="11" fillId="0" borderId="17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9" fillId="0" borderId="16" xfId="1" applyFont="1" applyFill="1" applyBorder="1" applyAlignment="1">
      <alignment horizontal="left" wrapText="1"/>
    </xf>
    <xf numFmtId="0" fontId="19" fillId="0" borderId="17" xfId="1" applyFont="1" applyFill="1" applyBorder="1" applyAlignment="1">
      <alignment horizontal="left" wrapText="1"/>
    </xf>
    <xf numFmtId="0" fontId="19" fillId="0" borderId="7" xfId="1" applyFont="1" applyFill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17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11" fillId="0" borderId="22" xfId="2" applyFont="1" applyFill="1" applyBorder="1" applyAlignment="1">
      <alignment horizontal="left" wrapText="1"/>
    </xf>
    <xf numFmtId="0" fontId="11" fillId="0" borderId="23" xfId="2" applyFont="1" applyFill="1" applyBorder="1" applyAlignment="1">
      <alignment horizontal="left" wrapText="1"/>
    </xf>
    <xf numFmtId="0" fontId="11" fillId="0" borderId="16" xfId="1" applyFont="1" applyFill="1" applyBorder="1" applyAlignment="1">
      <alignment horizontal="center" wrapText="1"/>
    </xf>
    <xf numFmtId="0" fontId="11" fillId="0" borderId="17" xfId="1" applyFont="1" applyFill="1" applyBorder="1" applyAlignment="1">
      <alignment horizontal="center" wrapText="1"/>
    </xf>
    <xf numFmtId="0" fontId="11" fillId="0" borderId="7" xfId="1" applyFont="1" applyFill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topLeftCell="A67" workbookViewId="0">
      <selection activeCell="B81" sqref="B81"/>
    </sheetView>
  </sheetViews>
  <sheetFormatPr defaultRowHeight="12.75" x14ac:dyDescent="0.2"/>
  <cols>
    <col min="1" max="1" width="19.85546875" style="3" customWidth="1"/>
    <col min="2" max="2" width="105.5703125" style="3" customWidth="1"/>
    <col min="3" max="3" width="17.85546875" style="3" customWidth="1"/>
    <col min="4" max="4" width="10.42578125" style="3" bestFit="1" customWidth="1"/>
    <col min="5" max="16384" width="9.140625" style="3"/>
  </cols>
  <sheetData>
    <row r="1" spans="1:9" x14ac:dyDescent="0.2">
      <c r="B1" s="59" t="s">
        <v>684</v>
      </c>
    </row>
    <row r="2" spans="1:9" x14ac:dyDescent="0.2">
      <c r="B2" s="59" t="s">
        <v>4</v>
      </c>
      <c r="C2" s="57"/>
    </row>
    <row r="3" spans="1:9" x14ac:dyDescent="0.2">
      <c r="B3" s="59" t="s">
        <v>685</v>
      </c>
      <c r="C3" s="57"/>
    </row>
    <row r="4" spans="1:9" ht="80.25" customHeight="1" x14ac:dyDescent="0.3">
      <c r="A4" s="4"/>
      <c r="B4" s="5" t="s">
        <v>382</v>
      </c>
      <c r="C4" s="6"/>
      <c r="D4" s="56"/>
      <c r="E4" s="56"/>
      <c r="F4" s="56"/>
      <c r="G4" s="56"/>
      <c r="H4" s="56"/>
      <c r="I4" s="56"/>
    </row>
    <row r="5" spans="1:9" ht="20.25" x14ac:dyDescent="0.3">
      <c r="A5" s="7" t="s">
        <v>0</v>
      </c>
      <c r="B5" s="7" t="s">
        <v>1</v>
      </c>
      <c r="C5" s="8" t="s">
        <v>2</v>
      </c>
    </row>
    <row r="6" spans="1:9" ht="37.5" x14ac:dyDescent="0.3">
      <c r="A6" s="40" t="s">
        <v>232</v>
      </c>
      <c r="B6" s="67" t="s">
        <v>686</v>
      </c>
      <c r="C6" s="31">
        <f>C8</f>
        <v>9000</v>
      </c>
    </row>
    <row r="7" spans="1:9" ht="20.25" x14ac:dyDescent="0.3">
      <c r="A7" s="8"/>
      <c r="B7" s="67" t="s">
        <v>3</v>
      </c>
      <c r="C7" s="15"/>
    </row>
    <row r="8" spans="1:9" ht="20.25" x14ac:dyDescent="0.3">
      <c r="A8" s="8">
        <v>3110</v>
      </c>
      <c r="B8" s="24" t="s">
        <v>233</v>
      </c>
      <c r="C8" s="31">
        <f>C9</f>
        <v>9000</v>
      </c>
    </row>
    <row r="9" spans="1:9" ht="20.25" x14ac:dyDescent="0.3">
      <c r="A9" s="8"/>
      <c r="B9" s="13" t="s">
        <v>234</v>
      </c>
      <c r="C9" s="35">
        <v>9000</v>
      </c>
    </row>
    <row r="10" spans="1:9" ht="37.5" x14ac:dyDescent="0.3">
      <c r="A10" s="91" t="s">
        <v>369</v>
      </c>
      <c r="B10" s="67" t="s">
        <v>687</v>
      </c>
      <c r="C10" s="31">
        <f>C15+C20</f>
        <v>2298461</v>
      </c>
    </row>
    <row r="11" spans="1:9" ht="20.25" x14ac:dyDescent="0.3">
      <c r="A11" s="8"/>
      <c r="B11" s="67" t="s">
        <v>3</v>
      </c>
      <c r="C11" s="15"/>
    </row>
    <row r="12" spans="1:9" ht="20.25" x14ac:dyDescent="0.3">
      <c r="A12" s="8"/>
      <c r="B12" s="67" t="s">
        <v>44</v>
      </c>
      <c r="C12" s="31">
        <f>C15</f>
        <v>760600</v>
      </c>
    </row>
    <row r="13" spans="1:9" ht="20.25" x14ac:dyDescent="0.3">
      <c r="A13" s="8"/>
      <c r="B13" s="67" t="s">
        <v>19</v>
      </c>
      <c r="C13" s="31">
        <f>C20</f>
        <v>1537861</v>
      </c>
    </row>
    <row r="14" spans="1:9" ht="20.25" x14ac:dyDescent="0.3">
      <c r="A14" s="8">
        <v>3210</v>
      </c>
      <c r="B14" s="92" t="s">
        <v>184</v>
      </c>
      <c r="C14" s="31">
        <f>C15+C20</f>
        <v>2298461</v>
      </c>
    </row>
    <row r="15" spans="1:9" ht="20.25" x14ac:dyDescent="0.3">
      <c r="A15" s="8"/>
      <c r="B15" s="92" t="s">
        <v>370</v>
      </c>
      <c r="C15" s="31">
        <f>SUM(C16:C19)</f>
        <v>760600</v>
      </c>
    </row>
    <row r="16" spans="1:9" ht="20.25" x14ac:dyDescent="0.3">
      <c r="A16" s="18"/>
      <c r="B16" s="32" t="s">
        <v>316</v>
      </c>
      <c r="C16" s="35">
        <v>35000</v>
      </c>
    </row>
    <row r="17" spans="1:3" ht="20.25" x14ac:dyDescent="0.3">
      <c r="A17" s="18"/>
      <c r="B17" s="32" t="s">
        <v>371</v>
      </c>
      <c r="C17" s="35">
        <v>15000</v>
      </c>
    </row>
    <row r="18" spans="1:3" ht="20.25" x14ac:dyDescent="0.3">
      <c r="A18" s="18"/>
      <c r="B18" s="32" t="s">
        <v>318</v>
      </c>
      <c r="C18" s="35">
        <v>11000</v>
      </c>
    </row>
    <row r="19" spans="1:3" ht="40.5" x14ac:dyDescent="0.3">
      <c r="A19" s="18"/>
      <c r="B19" s="34" t="s">
        <v>670</v>
      </c>
      <c r="C19" s="35">
        <v>699600</v>
      </c>
    </row>
    <row r="20" spans="1:3" ht="20.25" x14ac:dyDescent="0.3">
      <c r="A20" s="18"/>
      <c r="B20" s="15" t="s">
        <v>372</v>
      </c>
      <c r="C20" s="31">
        <f>SUM(C21:C23)</f>
        <v>1537861</v>
      </c>
    </row>
    <row r="21" spans="1:3" ht="20.25" x14ac:dyDescent="0.3">
      <c r="A21" s="18"/>
      <c r="B21" s="34" t="s">
        <v>373</v>
      </c>
      <c r="C21" s="35">
        <v>19000</v>
      </c>
    </row>
    <row r="22" spans="1:3" ht="20.25" x14ac:dyDescent="0.3">
      <c r="A22" s="18"/>
      <c r="B22" s="23" t="s">
        <v>374</v>
      </c>
      <c r="C22" s="35">
        <v>21861</v>
      </c>
    </row>
    <row r="23" spans="1:3" ht="40.5" x14ac:dyDescent="0.3">
      <c r="A23" s="18"/>
      <c r="B23" s="23" t="s">
        <v>584</v>
      </c>
      <c r="C23" s="111">
        <v>1497000</v>
      </c>
    </row>
    <row r="24" spans="1:3" ht="60.75" x14ac:dyDescent="0.3">
      <c r="A24" s="25" t="s">
        <v>192</v>
      </c>
      <c r="B24" s="8" t="s">
        <v>688</v>
      </c>
      <c r="C24" s="12">
        <f>C26</f>
        <v>18910</v>
      </c>
    </row>
    <row r="25" spans="1:3" ht="20.25" x14ac:dyDescent="0.3">
      <c r="A25" s="7"/>
      <c r="B25" s="13" t="s">
        <v>3</v>
      </c>
      <c r="C25" s="54"/>
    </row>
    <row r="26" spans="1:3" ht="20.25" x14ac:dyDescent="0.3">
      <c r="A26" s="7">
        <v>3210</v>
      </c>
      <c r="B26" s="15" t="s">
        <v>184</v>
      </c>
      <c r="C26" s="9">
        <f>C27</f>
        <v>18910</v>
      </c>
    </row>
    <row r="27" spans="1:3" ht="20.25" x14ac:dyDescent="0.3">
      <c r="A27" s="24"/>
      <c r="B27" s="15" t="s">
        <v>193</v>
      </c>
      <c r="C27" s="16">
        <f>C28</f>
        <v>18910</v>
      </c>
    </row>
    <row r="28" spans="1:3" ht="20.25" x14ac:dyDescent="0.3">
      <c r="A28" s="7"/>
      <c r="B28" s="13" t="s">
        <v>185</v>
      </c>
      <c r="C28" s="14">
        <v>18910</v>
      </c>
    </row>
    <row r="29" spans="1:3" ht="40.5" x14ac:dyDescent="0.3">
      <c r="A29" s="60" t="s">
        <v>186</v>
      </c>
      <c r="B29" s="15" t="s">
        <v>689</v>
      </c>
      <c r="C29" s="16">
        <f>C31+C32</f>
        <v>3569662.73</v>
      </c>
    </row>
    <row r="30" spans="1:3" ht="20.25" x14ac:dyDescent="0.3">
      <c r="A30" s="18"/>
      <c r="B30" s="32" t="s">
        <v>3</v>
      </c>
      <c r="C30" s="17"/>
    </row>
    <row r="31" spans="1:3" ht="20.25" x14ac:dyDescent="0.3">
      <c r="A31" s="18"/>
      <c r="B31" s="19" t="s">
        <v>15</v>
      </c>
      <c r="C31" s="16">
        <f>C33</f>
        <v>7800</v>
      </c>
    </row>
    <row r="32" spans="1:3" ht="20.25" x14ac:dyDescent="0.3">
      <c r="A32" s="18"/>
      <c r="B32" s="19" t="s">
        <v>194</v>
      </c>
      <c r="C32" s="16">
        <f>C35</f>
        <v>3561862.73</v>
      </c>
    </row>
    <row r="33" spans="1:3" ht="20.25" x14ac:dyDescent="0.3">
      <c r="A33" s="8">
        <v>3110</v>
      </c>
      <c r="B33" s="24" t="s">
        <v>233</v>
      </c>
      <c r="C33" s="16">
        <f>C34</f>
        <v>7800</v>
      </c>
    </row>
    <row r="34" spans="1:3" ht="20.25" x14ac:dyDescent="0.3">
      <c r="A34" s="18"/>
      <c r="B34" s="34" t="s">
        <v>375</v>
      </c>
      <c r="C34" s="17">
        <v>7800</v>
      </c>
    </row>
    <row r="35" spans="1:3" ht="20.25" x14ac:dyDescent="0.3">
      <c r="A35" s="18">
        <v>3210</v>
      </c>
      <c r="B35" s="19" t="s">
        <v>184</v>
      </c>
      <c r="C35" s="16">
        <f>SUM(C36:C37)</f>
        <v>3561862.73</v>
      </c>
    </row>
    <row r="36" spans="1:3" ht="20.25" x14ac:dyDescent="0.3">
      <c r="A36" s="18"/>
      <c r="B36" s="34" t="s">
        <v>195</v>
      </c>
      <c r="C36" s="17">
        <v>49900</v>
      </c>
    </row>
    <row r="37" spans="1:3" ht="20.25" x14ac:dyDescent="0.3">
      <c r="A37" s="18"/>
      <c r="B37" s="34" t="s">
        <v>362</v>
      </c>
      <c r="C37" s="17">
        <v>3511962.73</v>
      </c>
    </row>
    <row r="38" spans="1:3" ht="40.5" x14ac:dyDescent="0.3">
      <c r="A38" s="60" t="s">
        <v>187</v>
      </c>
      <c r="B38" s="19" t="s">
        <v>389</v>
      </c>
      <c r="C38" s="16">
        <f>C40</f>
        <v>4111028.2800000003</v>
      </c>
    </row>
    <row r="39" spans="1:3" ht="20.25" x14ac:dyDescent="0.3">
      <c r="A39" s="18"/>
      <c r="B39" s="34" t="s">
        <v>3</v>
      </c>
      <c r="C39" s="16"/>
    </row>
    <row r="40" spans="1:3" ht="20.25" x14ac:dyDescent="0.3">
      <c r="A40" s="18"/>
      <c r="B40" s="34" t="s">
        <v>15</v>
      </c>
      <c r="C40" s="16">
        <f>C41+C46+C51+C65</f>
        <v>4111028.2800000003</v>
      </c>
    </row>
    <row r="41" spans="1:3" ht="20.25" x14ac:dyDescent="0.3">
      <c r="A41" s="8">
        <v>3122</v>
      </c>
      <c r="B41" s="8" t="s">
        <v>363</v>
      </c>
      <c r="C41" s="16">
        <f>SUM(C42:C45)</f>
        <v>26352</v>
      </c>
    </row>
    <row r="42" spans="1:3" ht="60.75" x14ac:dyDescent="0.3">
      <c r="A42" s="18"/>
      <c r="B42" s="23" t="s">
        <v>364</v>
      </c>
      <c r="C42" s="17">
        <v>6588</v>
      </c>
    </row>
    <row r="43" spans="1:3" ht="60.75" x14ac:dyDescent="0.3">
      <c r="A43" s="18"/>
      <c r="B43" s="23" t="s">
        <v>365</v>
      </c>
      <c r="C43" s="17">
        <v>6588</v>
      </c>
    </row>
    <row r="44" spans="1:3" ht="60.75" x14ac:dyDescent="0.3">
      <c r="A44" s="18"/>
      <c r="B44" s="23" t="s">
        <v>366</v>
      </c>
      <c r="C44" s="17">
        <v>6588</v>
      </c>
    </row>
    <row r="45" spans="1:3" ht="60.75" x14ac:dyDescent="0.3">
      <c r="A45" s="18"/>
      <c r="B45" s="23" t="s">
        <v>367</v>
      </c>
      <c r="C45" s="17">
        <v>6588</v>
      </c>
    </row>
    <row r="46" spans="1:3" ht="20.25" x14ac:dyDescent="0.3">
      <c r="A46" s="18">
        <v>3131</v>
      </c>
      <c r="B46" s="19" t="s">
        <v>368</v>
      </c>
      <c r="C46" s="16">
        <f>SUM(C47:C50)</f>
        <v>975629.69000000006</v>
      </c>
    </row>
    <row r="47" spans="1:3" ht="60.75" x14ac:dyDescent="0.3">
      <c r="A47" s="18"/>
      <c r="B47" s="34" t="s">
        <v>380</v>
      </c>
      <c r="C47" s="17">
        <v>782180.53</v>
      </c>
    </row>
    <row r="48" spans="1:3" ht="60.75" x14ac:dyDescent="0.3">
      <c r="A48" s="18"/>
      <c r="B48" s="34" t="s">
        <v>461</v>
      </c>
      <c r="C48" s="17">
        <v>18777.150000000001</v>
      </c>
    </row>
    <row r="49" spans="1:3" ht="81" x14ac:dyDescent="0.3">
      <c r="A49" s="18"/>
      <c r="B49" s="34" t="s">
        <v>462</v>
      </c>
      <c r="C49" s="17">
        <v>4252.5</v>
      </c>
    </row>
    <row r="50" spans="1:3" ht="60.75" x14ac:dyDescent="0.3">
      <c r="A50" s="18"/>
      <c r="B50" s="34" t="s">
        <v>467</v>
      </c>
      <c r="C50" s="17">
        <v>170419.51</v>
      </c>
    </row>
    <row r="51" spans="1:3" ht="20.25" x14ac:dyDescent="0.3">
      <c r="A51" s="7">
        <v>3132</v>
      </c>
      <c r="B51" s="24" t="s">
        <v>188</v>
      </c>
      <c r="C51" s="31">
        <f>SUM(C52:C64)</f>
        <v>2795596.56</v>
      </c>
    </row>
    <row r="52" spans="1:3" ht="40.5" x14ac:dyDescent="0.3">
      <c r="A52" s="7"/>
      <c r="B52" s="23" t="s">
        <v>189</v>
      </c>
      <c r="C52" s="35">
        <v>153731.18</v>
      </c>
    </row>
    <row r="53" spans="1:3" ht="40.5" x14ac:dyDescent="0.3">
      <c r="A53" s="7"/>
      <c r="B53" s="23" t="s">
        <v>190</v>
      </c>
      <c r="C53" s="35">
        <v>3184.65</v>
      </c>
    </row>
    <row r="54" spans="1:3" ht="60.75" x14ac:dyDescent="0.3">
      <c r="A54" s="7"/>
      <c r="B54" s="23" t="s">
        <v>376</v>
      </c>
      <c r="C54" s="17">
        <v>10000</v>
      </c>
    </row>
    <row r="55" spans="1:3" ht="40.5" x14ac:dyDescent="0.3">
      <c r="A55" s="7"/>
      <c r="B55" s="23" t="s">
        <v>377</v>
      </c>
      <c r="C55" s="17">
        <v>1934507.31</v>
      </c>
    </row>
    <row r="56" spans="1:3" ht="40.5" x14ac:dyDescent="0.3">
      <c r="A56" s="7"/>
      <c r="B56" s="23" t="s">
        <v>463</v>
      </c>
      <c r="C56" s="35">
        <v>355555</v>
      </c>
    </row>
    <row r="57" spans="1:3" ht="60.75" x14ac:dyDescent="0.3">
      <c r="A57" s="7"/>
      <c r="B57" s="23" t="s">
        <v>464</v>
      </c>
      <c r="C57" s="35">
        <v>14703.15</v>
      </c>
    </row>
    <row r="58" spans="1:3" ht="60.75" x14ac:dyDescent="0.3">
      <c r="A58" s="7"/>
      <c r="B58" s="23" t="s">
        <v>465</v>
      </c>
      <c r="C58" s="35">
        <v>2415</v>
      </c>
    </row>
    <row r="59" spans="1:3" ht="40.5" x14ac:dyDescent="0.3">
      <c r="A59" s="7"/>
      <c r="B59" s="23" t="s">
        <v>493</v>
      </c>
      <c r="C59" s="35">
        <v>244998</v>
      </c>
    </row>
    <row r="60" spans="1:3" ht="60.75" x14ac:dyDescent="0.3">
      <c r="A60" s="7"/>
      <c r="B60" s="23" t="s">
        <v>494</v>
      </c>
      <c r="C60" s="35">
        <v>1138.2</v>
      </c>
    </row>
    <row r="61" spans="1:3" ht="60.75" x14ac:dyDescent="0.3">
      <c r="A61" s="7"/>
      <c r="B61" s="23" t="s">
        <v>495</v>
      </c>
      <c r="C61" s="35">
        <v>8473.5</v>
      </c>
    </row>
    <row r="62" spans="1:3" ht="40.5" x14ac:dyDescent="0.3">
      <c r="A62" s="7"/>
      <c r="B62" s="23" t="s">
        <v>496</v>
      </c>
      <c r="C62" s="35">
        <v>61600.67</v>
      </c>
    </row>
    <row r="63" spans="1:3" ht="60.75" x14ac:dyDescent="0.3">
      <c r="A63" s="7"/>
      <c r="B63" s="23" t="s">
        <v>498</v>
      </c>
      <c r="C63" s="35">
        <v>2415</v>
      </c>
    </row>
    <row r="64" spans="1:3" ht="60.75" x14ac:dyDescent="0.3">
      <c r="A64" s="7"/>
      <c r="B64" s="23" t="s">
        <v>497</v>
      </c>
      <c r="C64" s="35">
        <v>2874.9</v>
      </c>
    </row>
    <row r="65" spans="1:3" ht="20.25" x14ac:dyDescent="0.3">
      <c r="A65" s="8">
        <v>3142</v>
      </c>
      <c r="B65" s="24" t="s">
        <v>378</v>
      </c>
      <c r="C65" s="16">
        <f>SUM(C66:C69)</f>
        <v>313450.03000000003</v>
      </c>
    </row>
    <row r="66" spans="1:3" ht="40.5" x14ac:dyDescent="0.3">
      <c r="A66" s="18"/>
      <c r="B66" s="34" t="s">
        <v>379</v>
      </c>
      <c r="C66" s="17">
        <v>49901</v>
      </c>
    </row>
    <row r="67" spans="1:3" ht="40.5" x14ac:dyDescent="0.3">
      <c r="A67" s="8"/>
      <c r="B67" s="41" t="s">
        <v>381</v>
      </c>
      <c r="C67" s="14">
        <v>256399.03</v>
      </c>
    </row>
    <row r="68" spans="1:3" ht="60.75" x14ac:dyDescent="0.3">
      <c r="A68" s="8"/>
      <c r="B68" s="41" t="s">
        <v>466</v>
      </c>
      <c r="C68" s="14">
        <v>5270</v>
      </c>
    </row>
    <row r="69" spans="1:3" ht="60.75" x14ac:dyDescent="0.3">
      <c r="A69" s="8"/>
      <c r="B69" s="41" t="s">
        <v>468</v>
      </c>
      <c r="C69" s="14">
        <v>1880</v>
      </c>
    </row>
    <row r="70" spans="1:3" ht="21" customHeight="1" x14ac:dyDescent="0.3">
      <c r="A70" s="8"/>
      <c r="B70" s="8" t="s">
        <v>690</v>
      </c>
      <c r="C70" s="16">
        <f>C8+C14+C33+C35+C26+C41+C46+C51+C65</f>
        <v>10007062.01</v>
      </c>
    </row>
    <row r="71" spans="1:3" ht="20.25" x14ac:dyDescent="0.3">
      <c r="A71" s="8"/>
      <c r="B71" s="8" t="s">
        <v>191</v>
      </c>
      <c r="C71" s="16">
        <f>C8+C41+C46+C51+C65</f>
        <v>4120028.2800000003</v>
      </c>
    </row>
    <row r="72" spans="1:3" ht="20.25" x14ac:dyDescent="0.3">
      <c r="A72" s="90"/>
      <c r="B72" s="8" t="s">
        <v>23</v>
      </c>
      <c r="C72" s="9">
        <f>C15+C20+C27+C33+C35</f>
        <v>5887033.7300000004</v>
      </c>
    </row>
    <row r="73" spans="1:3" ht="20.25" x14ac:dyDescent="0.3">
      <c r="A73" s="4"/>
      <c r="B73" s="52"/>
      <c r="C73" s="53"/>
    </row>
    <row r="74" spans="1:3" ht="18.75" x14ac:dyDescent="0.3">
      <c r="A74" s="170"/>
      <c r="B74" s="171" t="s">
        <v>681</v>
      </c>
      <c r="C74" s="170"/>
    </row>
    <row r="75" spans="1:3" ht="18.75" x14ac:dyDescent="0.3">
      <c r="A75" s="170"/>
      <c r="B75" s="171" t="s">
        <v>53</v>
      </c>
      <c r="C75" s="170"/>
    </row>
    <row r="76" spans="1:3" ht="20.25" x14ac:dyDescent="0.3">
      <c r="B76" s="4"/>
      <c r="C76" s="4"/>
    </row>
    <row r="77" spans="1:3" ht="20.25" x14ac:dyDescent="0.3">
      <c r="B77" s="27" t="s">
        <v>700</v>
      </c>
    </row>
  </sheetData>
  <pageMargins left="0" right="0" top="0" bottom="0" header="0.31496062992125984" footer="0.31496062992125984"/>
  <pageSetup paperSize="9" scale="78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0"/>
  <sheetViews>
    <sheetView topLeftCell="A509" zoomScale="66" zoomScaleNormal="66" workbookViewId="0">
      <selection activeCell="B520" sqref="B520"/>
    </sheetView>
  </sheetViews>
  <sheetFormatPr defaultRowHeight="12.75" x14ac:dyDescent="0.2"/>
  <cols>
    <col min="1" max="1" width="19.85546875" customWidth="1"/>
    <col min="2" max="2" width="105.5703125" customWidth="1"/>
    <col min="3" max="3" width="19.85546875" customWidth="1"/>
    <col min="4" max="4" width="10.42578125" bestFit="1" customWidth="1"/>
  </cols>
  <sheetData>
    <row r="1" spans="1:9" x14ac:dyDescent="0.2">
      <c r="B1" s="59" t="s">
        <v>683</v>
      </c>
    </row>
    <row r="2" spans="1:9" x14ac:dyDescent="0.2">
      <c r="B2" s="59" t="s">
        <v>4</v>
      </c>
      <c r="C2" s="57"/>
    </row>
    <row r="3" spans="1:9" x14ac:dyDescent="0.2">
      <c r="B3" s="59" t="s">
        <v>697</v>
      </c>
      <c r="C3" s="57"/>
    </row>
    <row r="4" spans="1:9" ht="80.25" customHeight="1" x14ac:dyDescent="0.3">
      <c r="A4" s="4"/>
      <c r="B4" s="5" t="s">
        <v>382</v>
      </c>
      <c r="C4" s="6"/>
      <c r="D4" s="1"/>
      <c r="E4" s="1"/>
      <c r="F4" s="1"/>
      <c r="G4" s="1"/>
      <c r="H4" s="1"/>
      <c r="I4" s="1"/>
    </row>
    <row r="5" spans="1:9" ht="20.25" x14ac:dyDescent="0.3">
      <c r="A5" s="7" t="s">
        <v>0</v>
      </c>
      <c r="B5" s="7" t="s">
        <v>1</v>
      </c>
      <c r="C5" s="7" t="s">
        <v>2</v>
      </c>
    </row>
    <row r="6" spans="1:9" ht="40.5" x14ac:dyDescent="0.3">
      <c r="A6" s="24" t="s">
        <v>5</v>
      </c>
      <c r="B6" s="8" t="s">
        <v>383</v>
      </c>
      <c r="C6" s="9">
        <f>C8+C9+C10+C14+C21+C23+C25</f>
        <v>1010047.67</v>
      </c>
      <c r="D6" s="2"/>
    </row>
    <row r="7" spans="1:9" ht="20.25" x14ac:dyDescent="0.3">
      <c r="A7" s="8"/>
      <c r="B7" s="8" t="s">
        <v>3</v>
      </c>
      <c r="C7" s="10"/>
    </row>
    <row r="8" spans="1:9" ht="20.25" x14ac:dyDescent="0.3">
      <c r="A8" s="11">
        <v>2111</v>
      </c>
      <c r="B8" s="8" t="s">
        <v>6</v>
      </c>
      <c r="C8" s="9">
        <v>775197.15</v>
      </c>
    </row>
    <row r="9" spans="1:9" ht="20.25" x14ac:dyDescent="0.3">
      <c r="A9" s="8">
        <v>2120</v>
      </c>
      <c r="B9" s="8" t="s">
        <v>7</v>
      </c>
      <c r="C9" s="9">
        <v>170543.35999999999</v>
      </c>
    </row>
    <row r="10" spans="1:9" s="3" customFormat="1" ht="20.25" x14ac:dyDescent="0.3">
      <c r="A10" s="7">
        <v>2210</v>
      </c>
      <c r="B10" s="8" t="s">
        <v>13</v>
      </c>
      <c r="C10" s="12">
        <f>SUM(C11:C13)</f>
        <v>8731</v>
      </c>
    </row>
    <row r="11" spans="1:9" s="3" customFormat="1" ht="20.25" x14ac:dyDescent="0.3">
      <c r="A11" s="7"/>
      <c r="B11" s="13" t="s">
        <v>96</v>
      </c>
      <c r="C11" s="54">
        <v>4776</v>
      </c>
    </row>
    <row r="12" spans="1:9" s="3" customFormat="1" ht="20.25" x14ac:dyDescent="0.3">
      <c r="A12" s="7"/>
      <c r="B12" s="13" t="s">
        <v>221</v>
      </c>
      <c r="C12" s="54">
        <v>3475</v>
      </c>
    </row>
    <row r="13" spans="1:9" s="3" customFormat="1" ht="20.25" x14ac:dyDescent="0.3">
      <c r="A13" s="7"/>
      <c r="B13" s="13" t="s">
        <v>384</v>
      </c>
      <c r="C13" s="54">
        <v>480</v>
      </c>
    </row>
    <row r="14" spans="1:9" s="3" customFormat="1" ht="20.25" x14ac:dyDescent="0.3">
      <c r="A14" s="7">
        <v>2240</v>
      </c>
      <c r="B14" s="8" t="s">
        <v>14</v>
      </c>
      <c r="C14" s="12">
        <f>SUM(C15:C20)</f>
        <v>34932.46</v>
      </c>
    </row>
    <row r="15" spans="1:9" s="3" customFormat="1" ht="20.25" x14ac:dyDescent="0.3">
      <c r="A15" s="7"/>
      <c r="B15" s="32" t="s">
        <v>88</v>
      </c>
      <c r="C15" s="54">
        <v>1000</v>
      </c>
    </row>
    <row r="16" spans="1:9" s="3" customFormat="1" ht="20.25" x14ac:dyDescent="0.3">
      <c r="A16" s="7"/>
      <c r="B16" s="32" t="s">
        <v>492</v>
      </c>
      <c r="C16" s="54">
        <v>1560</v>
      </c>
    </row>
    <row r="17" spans="1:3" s="3" customFormat="1" ht="20.25" x14ac:dyDescent="0.3">
      <c r="A17" s="7"/>
      <c r="B17" s="32" t="s">
        <v>224</v>
      </c>
      <c r="C17" s="14">
        <v>1251</v>
      </c>
    </row>
    <row r="18" spans="1:3" s="3" customFormat="1" ht="20.25" x14ac:dyDescent="0.3">
      <c r="A18" s="7"/>
      <c r="B18" s="32" t="s">
        <v>222</v>
      </c>
      <c r="C18" s="17">
        <v>1</v>
      </c>
    </row>
    <row r="19" spans="1:3" s="3" customFormat="1" ht="40.5" x14ac:dyDescent="0.3">
      <c r="A19" s="7"/>
      <c r="B19" s="34" t="s">
        <v>223</v>
      </c>
      <c r="C19" s="17">
        <v>25520.46</v>
      </c>
    </row>
    <row r="20" spans="1:3" s="3" customFormat="1" ht="81" x14ac:dyDescent="0.3">
      <c r="A20" s="7"/>
      <c r="B20" s="34" t="s">
        <v>231</v>
      </c>
      <c r="C20" s="17">
        <v>5600</v>
      </c>
    </row>
    <row r="21" spans="1:3" s="3" customFormat="1" ht="20.25" x14ac:dyDescent="0.3">
      <c r="A21" s="7">
        <v>2271</v>
      </c>
      <c r="B21" s="15" t="s">
        <v>225</v>
      </c>
      <c r="C21" s="16">
        <f>C22</f>
        <v>11844.85</v>
      </c>
    </row>
    <row r="22" spans="1:3" s="3" customFormat="1" ht="20.25" x14ac:dyDescent="0.3">
      <c r="A22" s="7"/>
      <c r="B22" s="32" t="s">
        <v>226</v>
      </c>
      <c r="C22" s="17">
        <v>11844.85</v>
      </c>
    </row>
    <row r="23" spans="1:3" s="3" customFormat="1" ht="20.25" x14ac:dyDescent="0.3">
      <c r="A23" s="7">
        <v>2272</v>
      </c>
      <c r="B23" s="15" t="s">
        <v>227</v>
      </c>
      <c r="C23" s="16">
        <f>C24</f>
        <v>1921.55</v>
      </c>
    </row>
    <row r="24" spans="1:3" s="3" customFormat="1" ht="20.25" x14ac:dyDescent="0.3">
      <c r="A24" s="7"/>
      <c r="B24" s="32" t="s">
        <v>228</v>
      </c>
      <c r="C24" s="17">
        <v>1921.55</v>
      </c>
    </row>
    <row r="25" spans="1:3" s="3" customFormat="1" ht="20.25" x14ac:dyDescent="0.3">
      <c r="A25" s="7">
        <v>2273</v>
      </c>
      <c r="B25" s="15" t="s">
        <v>229</v>
      </c>
      <c r="C25" s="16">
        <f>C26</f>
        <v>6877.3</v>
      </c>
    </row>
    <row r="26" spans="1:3" s="3" customFormat="1" ht="20.25" x14ac:dyDescent="0.3">
      <c r="A26" s="7"/>
      <c r="B26" s="32" t="s">
        <v>230</v>
      </c>
      <c r="C26" s="17">
        <v>6877.3</v>
      </c>
    </row>
    <row r="27" spans="1:3" s="3" customFormat="1" ht="101.25" x14ac:dyDescent="0.3">
      <c r="A27" s="24" t="s">
        <v>385</v>
      </c>
      <c r="B27" s="15" t="s">
        <v>388</v>
      </c>
      <c r="C27" s="16">
        <f>C30</f>
        <v>300000</v>
      </c>
    </row>
    <row r="28" spans="1:3" s="3" customFormat="1" ht="20.25" x14ac:dyDescent="0.3">
      <c r="A28" s="8"/>
      <c r="B28" s="8" t="s">
        <v>3</v>
      </c>
      <c r="C28" s="17"/>
    </row>
    <row r="29" spans="1:3" s="3" customFormat="1" ht="20.25" x14ac:dyDescent="0.3">
      <c r="A29" s="7"/>
      <c r="B29" s="8" t="s">
        <v>386</v>
      </c>
      <c r="C29" s="9">
        <f>C30</f>
        <v>300000</v>
      </c>
    </row>
    <row r="30" spans="1:3" s="3" customFormat="1" ht="20.25" x14ac:dyDescent="0.3">
      <c r="A30" s="18">
        <v>2610</v>
      </c>
      <c r="B30" s="24" t="s">
        <v>16</v>
      </c>
      <c r="C30" s="16">
        <f>SUM(C31:C32)</f>
        <v>300000</v>
      </c>
    </row>
    <row r="31" spans="1:3" s="3" customFormat="1" ht="20.25" x14ac:dyDescent="0.3">
      <c r="A31" s="7"/>
      <c r="B31" s="23" t="s">
        <v>387</v>
      </c>
      <c r="C31" s="35">
        <v>245905.21</v>
      </c>
    </row>
    <row r="32" spans="1:3" s="3" customFormat="1" ht="20.25" x14ac:dyDescent="0.3">
      <c r="A32" s="7"/>
      <c r="B32" s="23" t="s">
        <v>170</v>
      </c>
      <c r="C32" s="35">
        <v>54094.79</v>
      </c>
    </row>
    <row r="33" spans="1:3" ht="40.5" x14ac:dyDescent="0.3">
      <c r="A33" s="24" t="s">
        <v>11</v>
      </c>
      <c r="B33" s="15" t="s">
        <v>389</v>
      </c>
      <c r="C33" s="16">
        <f>C35+C36+C37+C38</f>
        <v>5952405.8399999999</v>
      </c>
    </row>
    <row r="34" spans="1:3" ht="20.25" x14ac:dyDescent="0.3">
      <c r="A34" s="8"/>
      <c r="B34" s="8" t="s">
        <v>3</v>
      </c>
      <c r="C34" s="17"/>
    </row>
    <row r="35" spans="1:3" ht="20.25" x14ac:dyDescent="0.3">
      <c r="A35" s="7"/>
      <c r="B35" s="8" t="s">
        <v>19</v>
      </c>
      <c r="C35" s="9">
        <f>C108</f>
        <v>4247429.6599999983</v>
      </c>
    </row>
    <row r="36" spans="1:3" s="3" customFormat="1" ht="20.25" x14ac:dyDescent="0.3">
      <c r="A36" s="18"/>
      <c r="B36" s="8" t="s">
        <v>44</v>
      </c>
      <c r="C36" s="16">
        <f>C40</f>
        <v>1417437.4400000009</v>
      </c>
    </row>
    <row r="37" spans="1:3" s="3" customFormat="1" ht="20.25" x14ac:dyDescent="0.3">
      <c r="A37" s="18"/>
      <c r="B37" s="8" t="s">
        <v>45</v>
      </c>
      <c r="C37" s="16">
        <f>C286</f>
        <v>14632.71</v>
      </c>
    </row>
    <row r="38" spans="1:3" s="3" customFormat="1" ht="20.25" x14ac:dyDescent="0.3">
      <c r="A38" s="18"/>
      <c r="B38" s="8" t="s">
        <v>324</v>
      </c>
      <c r="C38" s="16">
        <f>C295</f>
        <v>272906.03000000003</v>
      </c>
    </row>
    <row r="39" spans="1:3" ht="39.75" customHeight="1" x14ac:dyDescent="0.3">
      <c r="A39" s="18">
        <v>2610</v>
      </c>
      <c r="B39" s="24" t="s">
        <v>16</v>
      </c>
      <c r="C39" s="16">
        <f>C108+C40+C286+C295</f>
        <v>5952405.8399999999</v>
      </c>
    </row>
    <row r="40" spans="1:3" s="3" customFormat="1" ht="20.25" x14ac:dyDescent="0.3">
      <c r="A40" s="18"/>
      <c r="B40" s="15" t="s">
        <v>44</v>
      </c>
      <c r="C40" s="16">
        <f>SUM(C41:C107)</f>
        <v>1417437.4400000009</v>
      </c>
    </row>
    <row r="41" spans="1:3" s="3" customFormat="1" ht="40.5" x14ac:dyDescent="0.3">
      <c r="A41" s="18"/>
      <c r="B41" s="34" t="s">
        <v>54</v>
      </c>
      <c r="C41" s="17">
        <v>4918.66</v>
      </c>
    </row>
    <row r="42" spans="1:3" s="3" customFormat="1" ht="20.25" x14ac:dyDescent="0.3">
      <c r="A42" s="18"/>
      <c r="B42" s="32" t="s">
        <v>55</v>
      </c>
      <c r="C42" s="17">
        <v>7753.01</v>
      </c>
    </row>
    <row r="43" spans="1:3" s="3" customFormat="1" ht="20.25" x14ac:dyDescent="0.3">
      <c r="A43" s="18"/>
      <c r="B43" s="32" t="s">
        <v>158</v>
      </c>
      <c r="C43" s="17">
        <v>8890.2999999999993</v>
      </c>
    </row>
    <row r="44" spans="1:3" s="3" customFormat="1" ht="20.25" x14ac:dyDescent="0.3">
      <c r="A44" s="18"/>
      <c r="B44" s="32" t="s">
        <v>159</v>
      </c>
      <c r="C44" s="17">
        <v>147973.51999999999</v>
      </c>
    </row>
    <row r="45" spans="1:3" s="3" customFormat="1" ht="20.25" x14ac:dyDescent="0.3">
      <c r="A45" s="18"/>
      <c r="B45" s="32" t="s">
        <v>160</v>
      </c>
      <c r="C45" s="17">
        <v>1855.86</v>
      </c>
    </row>
    <row r="46" spans="1:3" s="3" customFormat="1" ht="20.25" x14ac:dyDescent="0.3">
      <c r="A46" s="18"/>
      <c r="B46" s="32" t="s">
        <v>161</v>
      </c>
      <c r="C46" s="17">
        <v>2337.91</v>
      </c>
    </row>
    <row r="47" spans="1:3" s="3" customFormat="1" ht="20.25" x14ac:dyDescent="0.3">
      <c r="A47" s="18"/>
      <c r="B47" s="32" t="s">
        <v>162</v>
      </c>
      <c r="C47" s="17">
        <v>2357.69</v>
      </c>
    </row>
    <row r="48" spans="1:3" s="3" customFormat="1" ht="20.25" x14ac:dyDescent="0.3">
      <c r="A48" s="18"/>
      <c r="B48" s="32" t="s">
        <v>295</v>
      </c>
      <c r="C48" s="17">
        <v>586.51</v>
      </c>
    </row>
    <row r="49" spans="1:3" s="3" customFormat="1" ht="40.5" x14ac:dyDescent="0.3">
      <c r="A49" s="18"/>
      <c r="B49" s="34" t="s">
        <v>644</v>
      </c>
      <c r="C49" s="17">
        <v>13492.04</v>
      </c>
    </row>
    <row r="50" spans="1:3" s="3" customFormat="1" ht="20.25" x14ac:dyDescent="0.3">
      <c r="A50" s="18"/>
      <c r="B50" s="32" t="s">
        <v>645</v>
      </c>
      <c r="C50" s="17">
        <v>5236.49</v>
      </c>
    </row>
    <row r="51" spans="1:3" s="3" customFormat="1" ht="20.25" x14ac:dyDescent="0.3">
      <c r="A51" s="18"/>
      <c r="B51" s="32" t="s">
        <v>646</v>
      </c>
      <c r="C51" s="17">
        <v>36269.18</v>
      </c>
    </row>
    <row r="52" spans="1:3" s="3" customFormat="1" ht="40.5" x14ac:dyDescent="0.3">
      <c r="A52" s="18"/>
      <c r="B52" s="34" t="s">
        <v>647</v>
      </c>
      <c r="C52" s="17">
        <v>17880.66</v>
      </c>
    </row>
    <row r="53" spans="1:3" s="3" customFormat="1" ht="39.75" customHeight="1" x14ac:dyDescent="0.3">
      <c r="A53" s="18"/>
      <c r="B53" s="34" t="s">
        <v>648</v>
      </c>
      <c r="C53" s="17">
        <v>80540.28</v>
      </c>
    </row>
    <row r="54" spans="1:3" s="3" customFormat="1" ht="40.5" x14ac:dyDescent="0.3">
      <c r="A54" s="18"/>
      <c r="B54" s="34" t="s">
        <v>649</v>
      </c>
      <c r="C54" s="17">
        <v>44879.77</v>
      </c>
    </row>
    <row r="55" spans="1:3" s="3" customFormat="1" ht="40.5" x14ac:dyDescent="0.3">
      <c r="A55" s="18"/>
      <c r="B55" s="34" t="s">
        <v>296</v>
      </c>
      <c r="C55" s="17">
        <v>66999.100000000006</v>
      </c>
    </row>
    <row r="56" spans="1:3" s="3" customFormat="1" ht="40.5" x14ac:dyDescent="0.3">
      <c r="A56" s="18"/>
      <c r="B56" s="34" t="s">
        <v>290</v>
      </c>
      <c r="C56" s="17">
        <v>41102.65</v>
      </c>
    </row>
    <row r="57" spans="1:3" s="3" customFormat="1" ht="40.5" x14ac:dyDescent="0.3">
      <c r="A57" s="18"/>
      <c r="B57" s="34" t="s">
        <v>291</v>
      </c>
      <c r="C57" s="17">
        <v>29010.66</v>
      </c>
    </row>
    <row r="58" spans="1:3" s="3" customFormat="1" ht="40.5" x14ac:dyDescent="0.3">
      <c r="A58" s="18"/>
      <c r="B58" s="34" t="s">
        <v>300</v>
      </c>
      <c r="C58" s="17">
        <v>16409.47</v>
      </c>
    </row>
    <row r="59" spans="1:3" s="3" customFormat="1" ht="40.5" x14ac:dyDescent="0.3">
      <c r="A59" s="18"/>
      <c r="B59" s="34" t="s">
        <v>301</v>
      </c>
      <c r="C59" s="17">
        <v>70045.679999999993</v>
      </c>
    </row>
    <row r="60" spans="1:3" s="3" customFormat="1" ht="40.5" x14ac:dyDescent="0.3">
      <c r="A60" s="18"/>
      <c r="B60" s="34" t="s">
        <v>302</v>
      </c>
      <c r="C60" s="17">
        <v>42143.66</v>
      </c>
    </row>
    <row r="61" spans="1:3" s="3" customFormat="1" ht="40.5" x14ac:dyDescent="0.3">
      <c r="A61" s="18"/>
      <c r="B61" s="34" t="s">
        <v>391</v>
      </c>
      <c r="C61" s="17">
        <v>27363.52</v>
      </c>
    </row>
    <row r="62" spans="1:3" s="3" customFormat="1" ht="40.5" x14ac:dyDescent="0.3">
      <c r="A62" s="18"/>
      <c r="B62" s="34" t="s">
        <v>297</v>
      </c>
      <c r="C62" s="17">
        <v>16578</v>
      </c>
    </row>
    <row r="63" spans="1:3" s="3" customFormat="1" ht="40.5" x14ac:dyDescent="0.3">
      <c r="A63" s="18"/>
      <c r="B63" s="34" t="s">
        <v>297</v>
      </c>
      <c r="C63" s="17">
        <v>16470</v>
      </c>
    </row>
    <row r="64" spans="1:3" s="3" customFormat="1" ht="40.5" x14ac:dyDescent="0.3">
      <c r="A64" s="18"/>
      <c r="B64" s="34" t="s">
        <v>297</v>
      </c>
      <c r="C64" s="17">
        <v>16908</v>
      </c>
    </row>
    <row r="65" spans="1:3" s="3" customFormat="1" ht="40.5" x14ac:dyDescent="0.3">
      <c r="A65" s="18"/>
      <c r="B65" s="34" t="s">
        <v>278</v>
      </c>
      <c r="C65" s="17">
        <v>108169.13</v>
      </c>
    </row>
    <row r="66" spans="1:3" s="3" customFormat="1" ht="40.5" x14ac:dyDescent="0.3">
      <c r="A66" s="18"/>
      <c r="B66" s="34" t="s">
        <v>56</v>
      </c>
      <c r="C66" s="17">
        <v>40334.300000000003</v>
      </c>
    </row>
    <row r="67" spans="1:3" s="3" customFormat="1" ht="60.75" x14ac:dyDescent="0.3">
      <c r="A67" s="18"/>
      <c r="B67" s="34" t="s">
        <v>299</v>
      </c>
      <c r="C67" s="17">
        <v>4001.71</v>
      </c>
    </row>
    <row r="68" spans="1:3" s="3" customFormat="1" ht="20.25" x14ac:dyDescent="0.3">
      <c r="A68" s="18"/>
      <c r="B68" s="34" t="s">
        <v>163</v>
      </c>
      <c r="C68" s="17">
        <v>1693.56</v>
      </c>
    </row>
    <row r="69" spans="1:3" s="3" customFormat="1" ht="40.5" x14ac:dyDescent="0.3">
      <c r="A69" s="18"/>
      <c r="B69" s="34" t="s">
        <v>57</v>
      </c>
      <c r="C69" s="17">
        <v>49980</v>
      </c>
    </row>
    <row r="70" spans="1:3" s="3" customFormat="1" ht="40.5" x14ac:dyDescent="0.3">
      <c r="A70" s="18"/>
      <c r="B70" s="34" t="s">
        <v>58</v>
      </c>
      <c r="C70" s="17">
        <v>14651.72</v>
      </c>
    </row>
    <row r="71" spans="1:3" s="3" customFormat="1" ht="40.5" x14ac:dyDescent="0.3">
      <c r="A71" s="18"/>
      <c r="B71" s="34" t="s">
        <v>164</v>
      </c>
      <c r="C71" s="17">
        <v>5594.04</v>
      </c>
    </row>
    <row r="72" spans="1:3" s="3" customFormat="1" ht="40.5" x14ac:dyDescent="0.3">
      <c r="A72" s="18"/>
      <c r="B72" s="34" t="s">
        <v>165</v>
      </c>
      <c r="C72" s="17">
        <v>5912.99</v>
      </c>
    </row>
    <row r="73" spans="1:3" s="3" customFormat="1" ht="40.5" x14ac:dyDescent="0.3">
      <c r="A73" s="18"/>
      <c r="B73" s="34" t="s">
        <v>166</v>
      </c>
      <c r="C73" s="17">
        <v>4887.1400000000003</v>
      </c>
    </row>
    <row r="74" spans="1:3" s="3" customFormat="1" ht="40.5" x14ac:dyDescent="0.3">
      <c r="A74" s="18"/>
      <c r="B74" s="34" t="s">
        <v>298</v>
      </c>
      <c r="C74" s="17">
        <v>2925.19</v>
      </c>
    </row>
    <row r="75" spans="1:3" s="3" customFormat="1" ht="60.75" x14ac:dyDescent="0.3">
      <c r="A75" s="18"/>
      <c r="B75" s="34" t="s">
        <v>293</v>
      </c>
      <c r="C75" s="17">
        <v>8382.98</v>
      </c>
    </row>
    <row r="76" spans="1:3" s="3" customFormat="1" ht="40.5" x14ac:dyDescent="0.3">
      <c r="A76" s="18"/>
      <c r="B76" s="34" t="s">
        <v>294</v>
      </c>
      <c r="C76" s="17">
        <v>29132.11</v>
      </c>
    </row>
    <row r="77" spans="1:3" s="3" customFormat="1" ht="40.5" x14ac:dyDescent="0.3">
      <c r="A77" s="18"/>
      <c r="B77" s="34" t="s">
        <v>303</v>
      </c>
      <c r="C77" s="17">
        <v>25453.31</v>
      </c>
    </row>
    <row r="78" spans="1:3" s="3" customFormat="1" ht="40.5" x14ac:dyDescent="0.3">
      <c r="A78" s="18"/>
      <c r="B78" s="34" t="s">
        <v>304</v>
      </c>
      <c r="C78" s="17">
        <v>4652.41</v>
      </c>
    </row>
    <row r="79" spans="1:3" s="3" customFormat="1" ht="40.5" x14ac:dyDescent="0.3">
      <c r="A79" s="18"/>
      <c r="B79" s="34" t="s">
        <v>395</v>
      </c>
      <c r="C79" s="17">
        <v>2667.28</v>
      </c>
    </row>
    <row r="80" spans="1:3" s="3" customFormat="1" ht="40.5" x14ac:dyDescent="0.3">
      <c r="A80" s="18"/>
      <c r="B80" s="34" t="s">
        <v>650</v>
      </c>
      <c r="C80" s="17">
        <v>8056.04</v>
      </c>
    </row>
    <row r="81" spans="1:3" s="3" customFormat="1" ht="40.5" x14ac:dyDescent="0.3">
      <c r="A81" s="18"/>
      <c r="B81" s="34" t="s">
        <v>651</v>
      </c>
      <c r="C81" s="17">
        <v>30811.54</v>
      </c>
    </row>
    <row r="82" spans="1:3" s="3" customFormat="1" ht="40.5" x14ac:dyDescent="0.3">
      <c r="A82" s="18"/>
      <c r="B82" s="34" t="s">
        <v>652</v>
      </c>
      <c r="C82" s="17">
        <v>46850.3</v>
      </c>
    </row>
    <row r="83" spans="1:3" s="3" customFormat="1" ht="40.5" x14ac:dyDescent="0.3">
      <c r="A83" s="18"/>
      <c r="B83" s="34" t="s">
        <v>167</v>
      </c>
      <c r="C83" s="17">
        <v>11361.83</v>
      </c>
    </row>
    <row r="84" spans="1:3" s="3" customFormat="1" ht="44.25" customHeight="1" x14ac:dyDescent="0.3">
      <c r="A84" s="18"/>
      <c r="B84" s="34" t="s">
        <v>59</v>
      </c>
      <c r="C84" s="58">
        <v>1317.05</v>
      </c>
    </row>
    <row r="85" spans="1:3" s="3" customFormat="1" ht="44.25" customHeight="1" x14ac:dyDescent="0.3">
      <c r="A85" s="18"/>
      <c r="B85" s="34" t="s">
        <v>653</v>
      </c>
      <c r="C85" s="58">
        <v>877</v>
      </c>
    </row>
    <row r="86" spans="1:3" s="3" customFormat="1" ht="60.75" x14ac:dyDescent="0.3">
      <c r="A86" s="18"/>
      <c r="B86" s="34" t="s">
        <v>60</v>
      </c>
      <c r="C86" s="17">
        <v>6591.27</v>
      </c>
    </row>
    <row r="87" spans="1:3" s="3" customFormat="1" ht="60.75" x14ac:dyDescent="0.3">
      <c r="A87" s="18"/>
      <c r="B87" s="34" t="s">
        <v>60</v>
      </c>
      <c r="C87" s="17">
        <v>3220.31</v>
      </c>
    </row>
    <row r="88" spans="1:3" s="3" customFormat="1" ht="20.25" x14ac:dyDescent="0.3">
      <c r="A88" s="18"/>
      <c r="B88" s="34" t="s">
        <v>168</v>
      </c>
      <c r="C88" s="17">
        <v>1709.81</v>
      </c>
    </row>
    <row r="89" spans="1:3" s="3" customFormat="1" ht="60.75" x14ac:dyDescent="0.3">
      <c r="A89" s="18"/>
      <c r="B89" s="34" t="s">
        <v>654</v>
      </c>
      <c r="C89" s="17">
        <v>3346.39</v>
      </c>
    </row>
    <row r="90" spans="1:3" s="3" customFormat="1" ht="20.25" x14ac:dyDescent="0.3">
      <c r="A90" s="18"/>
      <c r="B90" s="34" t="s">
        <v>61</v>
      </c>
      <c r="C90" s="17">
        <v>509.02</v>
      </c>
    </row>
    <row r="91" spans="1:3" s="3" customFormat="1" ht="36" customHeight="1" x14ac:dyDescent="0.3">
      <c r="A91" s="18"/>
      <c r="B91" s="34" t="s">
        <v>292</v>
      </c>
      <c r="C91" s="17">
        <v>3257.99</v>
      </c>
    </row>
    <row r="92" spans="1:3" s="3" customFormat="1" ht="20.25" x14ac:dyDescent="0.3">
      <c r="A92" s="18"/>
      <c r="B92" s="34" t="s">
        <v>390</v>
      </c>
      <c r="C92" s="17">
        <v>3912.06</v>
      </c>
    </row>
    <row r="93" spans="1:3" s="3" customFormat="1" ht="40.5" x14ac:dyDescent="0.3">
      <c r="A93" s="18"/>
      <c r="B93" s="34" t="s">
        <v>287</v>
      </c>
      <c r="C93" s="17">
        <v>13351.58</v>
      </c>
    </row>
    <row r="94" spans="1:3" s="3" customFormat="1" ht="40.5" x14ac:dyDescent="0.3">
      <c r="A94" s="18"/>
      <c r="B94" s="34" t="s">
        <v>287</v>
      </c>
      <c r="C94" s="17">
        <v>59208.43</v>
      </c>
    </row>
    <row r="95" spans="1:3" s="3" customFormat="1" ht="20.25" x14ac:dyDescent="0.3">
      <c r="A95" s="18"/>
      <c r="B95" s="34" t="s">
        <v>288</v>
      </c>
      <c r="C95" s="17">
        <v>3860.83</v>
      </c>
    </row>
    <row r="96" spans="1:3" s="3" customFormat="1" ht="40.5" x14ac:dyDescent="0.3">
      <c r="A96" s="18"/>
      <c r="B96" s="34" t="s">
        <v>289</v>
      </c>
      <c r="C96" s="17">
        <v>13430.48</v>
      </c>
    </row>
    <row r="97" spans="1:3" s="3" customFormat="1" ht="40.5" x14ac:dyDescent="0.3">
      <c r="A97" s="18"/>
      <c r="B97" s="34" t="s">
        <v>655</v>
      </c>
      <c r="C97" s="17">
        <v>2883.83</v>
      </c>
    </row>
    <row r="98" spans="1:3" s="3" customFormat="1" ht="40.5" x14ac:dyDescent="0.3">
      <c r="A98" s="18"/>
      <c r="B98" s="34" t="s">
        <v>396</v>
      </c>
      <c r="C98" s="17">
        <v>3104.2</v>
      </c>
    </row>
    <row r="99" spans="1:3" s="3" customFormat="1" ht="40.5" x14ac:dyDescent="0.3">
      <c r="A99" s="18"/>
      <c r="B99" s="34" t="s">
        <v>656</v>
      </c>
      <c r="C99" s="17">
        <v>5296.19</v>
      </c>
    </row>
    <row r="100" spans="1:3" s="3" customFormat="1" ht="60.75" x14ac:dyDescent="0.3">
      <c r="A100" s="18"/>
      <c r="B100" s="34" t="s">
        <v>657</v>
      </c>
      <c r="C100" s="17">
        <v>10244.06</v>
      </c>
    </row>
    <row r="101" spans="1:3" s="3" customFormat="1" ht="40.5" x14ac:dyDescent="0.3">
      <c r="A101" s="18"/>
      <c r="B101" s="34" t="s">
        <v>392</v>
      </c>
      <c r="C101" s="17">
        <v>7823.87</v>
      </c>
    </row>
    <row r="102" spans="1:3" s="3" customFormat="1" ht="40.5" x14ac:dyDescent="0.3">
      <c r="A102" s="18"/>
      <c r="B102" s="34" t="s">
        <v>393</v>
      </c>
      <c r="C102" s="17">
        <v>51060.12</v>
      </c>
    </row>
    <row r="103" spans="1:3" s="3" customFormat="1" ht="20.25" x14ac:dyDescent="0.3">
      <c r="A103" s="18"/>
      <c r="B103" s="32" t="s">
        <v>394</v>
      </c>
      <c r="C103" s="17">
        <v>3576.16</v>
      </c>
    </row>
    <row r="104" spans="1:3" s="3" customFormat="1" ht="40.5" x14ac:dyDescent="0.3">
      <c r="A104" s="18"/>
      <c r="B104" s="34" t="s">
        <v>627</v>
      </c>
      <c r="C104" s="17">
        <v>75888.12</v>
      </c>
    </row>
    <row r="105" spans="1:3" s="3" customFormat="1" ht="40.5" x14ac:dyDescent="0.3">
      <c r="A105" s="18"/>
      <c r="B105" s="34" t="s">
        <v>628</v>
      </c>
      <c r="C105" s="17">
        <v>5954.1</v>
      </c>
    </row>
    <row r="106" spans="1:3" s="3" customFormat="1" ht="40.5" x14ac:dyDescent="0.3">
      <c r="A106" s="18"/>
      <c r="B106" s="34" t="s">
        <v>658</v>
      </c>
      <c r="C106" s="17">
        <v>4806.29</v>
      </c>
    </row>
    <row r="107" spans="1:3" s="3" customFormat="1" ht="20.25" x14ac:dyDescent="0.3">
      <c r="A107" s="18"/>
      <c r="B107" s="34" t="s">
        <v>659</v>
      </c>
      <c r="C107" s="17">
        <v>8688.08</v>
      </c>
    </row>
    <row r="108" spans="1:3" ht="20.25" x14ac:dyDescent="0.3">
      <c r="A108" s="7"/>
      <c r="B108" s="19" t="s">
        <v>19</v>
      </c>
      <c r="C108" s="9">
        <f>SUM(C109:C285)</f>
        <v>4247429.6599999983</v>
      </c>
    </row>
    <row r="109" spans="1:3" s="3" customFormat="1" ht="20.25" x14ac:dyDescent="0.3">
      <c r="A109" s="7"/>
      <c r="B109" s="23" t="s">
        <v>109</v>
      </c>
      <c r="C109" s="110">
        <v>16815.25</v>
      </c>
    </row>
    <row r="110" spans="1:3" s="3" customFormat="1" ht="37.5" customHeight="1" x14ac:dyDescent="0.3">
      <c r="A110" s="7"/>
      <c r="B110" s="23" t="s">
        <v>110</v>
      </c>
      <c r="C110" s="110">
        <v>12300.74</v>
      </c>
    </row>
    <row r="111" spans="1:3" s="3" customFormat="1" ht="36.75" customHeight="1" x14ac:dyDescent="0.3">
      <c r="A111" s="7"/>
      <c r="B111" s="23" t="s">
        <v>111</v>
      </c>
      <c r="C111" s="110">
        <v>9007</v>
      </c>
    </row>
    <row r="112" spans="1:3" s="3" customFormat="1" ht="40.5" x14ac:dyDescent="0.3">
      <c r="A112" s="7"/>
      <c r="B112" s="23" t="s">
        <v>112</v>
      </c>
      <c r="C112" s="110">
        <v>12197.63</v>
      </c>
    </row>
    <row r="113" spans="1:3" s="3" customFormat="1" ht="20.25" x14ac:dyDescent="0.3">
      <c r="A113" s="7"/>
      <c r="B113" s="23" t="s">
        <v>113</v>
      </c>
      <c r="C113" s="110">
        <v>5121.68</v>
      </c>
    </row>
    <row r="114" spans="1:3" s="3" customFormat="1" ht="40.5" x14ac:dyDescent="0.3">
      <c r="A114" s="7"/>
      <c r="B114" s="23" t="s">
        <v>114</v>
      </c>
      <c r="C114" s="110">
        <v>11095.27</v>
      </c>
    </row>
    <row r="115" spans="1:3" s="3" customFormat="1" ht="40.5" x14ac:dyDescent="0.3">
      <c r="A115" s="7"/>
      <c r="B115" s="23" t="s">
        <v>115</v>
      </c>
      <c r="C115" s="110">
        <v>10058.200000000001</v>
      </c>
    </row>
    <row r="116" spans="1:3" s="3" customFormat="1" ht="37.5" customHeight="1" x14ac:dyDescent="0.3">
      <c r="A116" s="8"/>
      <c r="B116" s="23" t="s">
        <v>116</v>
      </c>
      <c r="C116" s="110">
        <v>10595.89</v>
      </c>
    </row>
    <row r="117" spans="1:3" s="3" customFormat="1" ht="40.5" x14ac:dyDescent="0.3">
      <c r="A117" s="7"/>
      <c r="B117" s="23" t="s">
        <v>117</v>
      </c>
      <c r="C117" s="110">
        <v>4418.2</v>
      </c>
    </row>
    <row r="118" spans="1:3" s="3" customFormat="1" ht="40.5" x14ac:dyDescent="0.3">
      <c r="A118" s="7"/>
      <c r="B118" s="23" t="s">
        <v>118</v>
      </c>
      <c r="C118" s="110">
        <v>4285.46</v>
      </c>
    </row>
    <row r="119" spans="1:3" s="3" customFormat="1" ht="40.5" x14ac:dyDescent="0.3">
      <c r="A119" s="7"/>
      <c r="B119" s="23" t="s">
        <v>119</v>
      </c>
      <c r="C119" s="110">
        <v>2613.0500000000002</v>
      </c>
    </row>
    <row r="120" spans="1:3" s="3" customFormat="1" ht="25.5" customHeight="1" x14ac:dyDescent="0.3">
      <c r="A120" s="7"/>
      <c r="B120" s="23" t="s">
        <v>120</v>
      </c>
      <c r="C120" s="110">
        <v>1818.14</v>
      </c>
    </row>
    <row r="121" spans="1:3" s="3" customFormat="1" ht="35.25" customHeight="1" x14ac:dyDescent="0.3">
      <c r="A121" s="7"/>
      <c r="B121" s="23" t="s">
        <v>121</v>
      </c>
      <c r="C121" s="110">
        <v>2978.03</v>
      </c>
    </row>
    <row r="122" spans="1:3" s="3" customFormat="1" ht="20.25" x14ac:dyDescent="0.3">
      <c r="A122" s="7"/>
      <c r="B122" s="23" t="s">
        <v>122</v>
      </c>
      <c r="C122" s="110">
        <v>6435.84</v>
      </c>
    </row>
    <row r="123" spans="1:3" s="3" customFormat="1" ht="20.25" x14ac:dyDescent="0.3">
      <c r="A123" s="7"/>
      <c r="B123" s="23" t="s">
        <v>123</v>
      </c>
      <c r="C123" s="110">
        <v>6435.84</v>
      </c>
    </row>
    <row r="124" spans="1:3" s="3" customFormat="1" ht="40.5" x14ac:dyDescent="0.3">
      <c r="A124" s="7"/>
      <c r="B124" s="23" t="s">
        <v>500</v>
      </c>
      <c r="C124" s="110">
        <v>27111.88</v>
      </c>
    </row>
    <row r="125" spans="1:3" s="3" customFormat="1" ht="40.5" x14ac:dyDescent="0.3">
      <c r="A125" s="7"/>
      <c r="B125" s="23" t="s">
        <v>501</v>
      </c>
      <c r="C125" s="110">
        <v>14175.44</v>
      </c>
    </row>
    <row r="126" spans="1:3" s="3" customFormat="1" ht="40.5" x14ac:dyDescent="0.3">
      <c r="A126" s="7"/>
      <c r="B126" s="23" t="s">
        <v>102</v>
      </c>
      <c r="C126" s="110">
        <v>5123.93</v>
      </c>
    </row>
    <row r="127" spans="1:3" s="3" customFormat="1" ht="40.5" x14ac:dyDescent="0.3">
      <c r="A127" s="7"/>
      <c r="B127" s="23" t="s">
        <v>124</v>
      </c>
      <c r="C127" s="110">
        <v>4993.49</v>
      </c>
    </row>
    <row r="128" spans="1:3" s="3" customFormat="1" ht="40.5" x14ac:dyDescent="0.3">
      <c r="A128" s="7"/>
      <c r="B128" s="23" t="s">
        <v>125</v>
      </c>
      <c r="C128" s="110">
        <v>8760.75</v>
      </c>
    </row>
    <row r="129" spans="1:3" s="3" customFormat="1" ht="40.5" x14ac:dyDescent="0.3">
      <c r="A129" s="7"/>
      <c r="B129" s="23" t="s">
        <v>126</v>
      </c>
      <c r="C129" s="110">
        <v>4466.8999999999996</v>
      </c>
    </row>
    <row r="130" spans="1:3" s="3" customFormat="1" ht="40.5" x14ac:dyDescent="0.3">
      <c r="A130" s="7"/>
      <c r="B130" s="23" t="s">
        <v>127</v>
      </c>
      <c r="C130" s="110">
        <v>4181.9799999999996</v>
      </c>
    </row>
    <row r="131" spans="1:3" s="3" customFormat="1" ht="39" customHeight="1" x14ac:dyDescent="0.3">
      <c r="A131" s="7"/>
      <c r="B131" s="23" t="s">
        <v>82</v>
      </c>
      <c r="C131" s="110">
        <v>30021.08</v>
      </c>
    </row>
    <row r="132" spans="1:3" s="3" customFormat="1" ht="40.5" x14ac:dyDescent="0.3">
      <c r="A132" s="7"/>
      <c r="B132" s="23" t="s">
        <v>101</v>
      </c>
      <c r="C132" s="110">
        <v>10641.61</v>
      </c>
    </row>
    <row r="133" spans="1:3" s="3" customFormat="1" ht="42" customHeight="1" x14ac:dyDescent="0.3">
      <c r="A133" s="7"/>
      <c r="B133" s="23" t="s">
        <v>83</v>
      </c>
      <c r="C133" s="110">
        <v>7472.78</v>
      </c>
    </row>
    <row r="134" spans="1:3" s="3" customFormat="1" ht="36.75" customHeight="1" x14ac:dyDescent="0.3">
      <c r="A134" s="7"/>
      <c r="B134" s="23" t="s">
        <v>84</v>
      </c>
      <c r="C134" s="110">
        <v>2377.79</v>
      </c>
    </row>
    <row r="135" spans="1:3" s="3" customFormat="1" ht="40.5" x14ac:dyDescent="0.3">
      <c r="A135" s="7"/>
      <c r="B135" s="23" t="s">
        <v>85</v>
      </c>
      <c r="C135" s="110">
        <v>22613.040000000001</v>
      </c>
    </row>
    <row r="136" spans="1:3" s="3" customFormat="1" ht="20.25" x14ac:dyDescent="0.3">
      <c r="A136" s="7"/>
      <c r="B136" s="23" t="s">
        <v>103</v>
      </c>
      <c r="C136" s="110">
        <v>18258.77</v>
      </c>
    </row>
    <row r="137" spans="1:3" s="3" customFormat="1" ht="40.5" x14ac:dyDescent="0.3">
      <c r="A137" s="7"/>
      <c r="B137" s="23" t="s">
        <v>104</v>
      </c>
      <c r="C137" s="110">
        <v>11483.82</v>
      </c>
    </row>
    <row r="138" spans="1:3" s="3" customFormat="1" ht="40.5" x14ac:dyDescent="0.3">
      <c r="A138" s="7"/>
      <c r="B138" s="23" t="s">
        <v>128</v>
      </c>
      <c r="C138" s="110">
        <v>7701.9</v>
      </c>
    </row>
    <row r="139" spans="1:3" s="3" customFormat="1" ht="40.5" x14ac:dyDescent="0.3">
      <c r="A139" s="7"/>
      <c r="B139" s="23" t="s">
        <v>129</v>
      </c>
      <c r="C139" s="110">
        <v>6236.24</v>
      </c>
    </row>
    <row r="140" spans="1:3" s="3" customFormat="1" ht="40.5" x14ac:dyDescent="0.3">
      <c r="A140" s="7"/>
      <c r="B140" s="23" t="s">
        <v>130</v>
      </c>
      <c r="C140" s="110">
        <v>7024.24</v>
      </c>
    </row>
    <row r="141" spans="1:3" s="3" customFormat="1" ht="40.5" x14ac:dyDescent="0.3">
      <c r="A141" s="7"/>
      <c r="B141" s="23" t="s">
        <v>131</v>
      </c>
      <c r="C141" s="110">
        <v>7092.85</v>
      </c>
    </row>
    <row r="142" spans="1:3" s="3" customFormat="1" ht="40.5" x14ac:dyDescent="0.3">
      <c r="A142" s="7"/>
      <c r="B142" s="23" t="s">
        <v>132</v>
      </c>
      <c r="C142" s="110">
        <v>10041.92</v>
      </c>
    </row>
    <row r="143" spans="1:3" s="3" customFormat="1" ht="40.5" x14ac:dyDescent="0.3">
      <c r="A143" s="7"/>
      <c r="B143" s="23" t="s">
        <v>133</v>
      </c>
      <c r="C143" s="110">
        <v>2669.9</v>
      </c>
    </row>
    <row r="144" spans="1:3" s="3" customFormat="1" ht="40.5" x14ac:dyDescent="0.3">
      <c r="A144" s="7"/>
      <c r="B144" s="23" t="s">
        <v>502</v>
      </c>
      <c r="C144" s="110">
        <v>6280.33</v>
      </c>
    </row>
    <row r="145" spans="1:3" s="3" customFormat="1" ht="40.5" x14ac:dyDescent="0.3">
      <c r="A145" s="7"/>
      <c r="B145" s="23" t="s">
        <v>105</v>
      </c>
      <c r="C145" s="110">
        <v>6591.46</v>
      </c>
    </row>
    <row r="146" spans="1:3" s="3" customFormat="1" ht="40.5" x14ac:dyDescent="0.3">
      <c r="A146" s="7"/>
      <c r="B146" s="23" t="s">
        <v>106</v>
      </c>
      <c r="C146" s="110">
        <v>5722.69</v>
      </c>
    </row>
    <row r="147" spans="1:3" s="3" customFormat="1" ht="40.5" x14ac:dyDescent="0.3">
      <c r="A147" s="7"/>
      <c r="B147" s="23" t="s">
        <v>503</v>
      </c>
      <c r="C147" s="110">
        <v>2785.74</v>
      </c>
    </row>
    <row r="148" spans="1:3" s="3" customFormat="1" ht="40.5" x14ac:dyDescent="0.3">
      <c r="A148" s="7"/>
      <c r="B148" s="23" t="s">
        <v>107</v>
      </c>
      <c r="C148" s="110">
        <v>30398.57</v>
      </c>
    </row>
    <row r="149" spans="1:3" s="3" customFormat="1" ht="40.5" x14ac:dyDescent="0.3">
      <c r="A149" s="7"/>
      <c r="B149" s="23" t="s">
        <v>504</v>
      </c>
      <c r="C149" s="110">
        <v>17331.759999999998</v>
      </c>
    </row>
    <row r="150" spans="1:3" s="3" customFormat="1" ht="40.5" x14ac:dyDescent="0.3">
      <c r="A150" s="7"/>
      <c r="B150" s="23" t="s">
        <v>100</v>
      </c>
      <c r="C150" s="110">
        <v>4820.26</v>
      </c>
    </row>
    <row r="151" spans="1:3" s="3" customFormat="1" ht="40.5" x14ac:dyDescent="0.3">
      <c r="A151" s="7"/>
      <c r="B151" s="23" t="s">
        <v>505</v>
      </c>
      <c r="C151" s="110">
        <v>4079.1</v>
      </c>
    </row>
    <row r="152" spans="1:3" s="3" customFormat="1" ht="40.5" x14ac:dyDescent="0.3">
      <c r="A152" s="7"/>
      <c r="B152" s="23" t="s">
        <v>108</v>
      </c>
      <c r="C152" s="110">
        <v>60138.64</v>
      </c>
    </row>
    <row r="153" spans="1:3" s="3" customFormat="1" ht="20.25" x14ac:dyDescent="0.3">
      <c r="A153" s="7"/>
      <c r="B153" s="23" t="s">
        <v>203</v>
      </c>
      <c r="C153" s="110">
        <v>72240.67</v>
      </c>
    </row>
    <row r="154" spans="1:3" s="3" customFormat="1" ht="40.5" x14ac:dyDescent="0.3">
      <c r="A154" s="7"/>
      <c r="B154" s="23" t="s">
        <v>204</v>
      </c>
      <c r="C154" s="110">
        <v>3021.49</v>
      </c>
    </row>
    <row r="155" spans="1:3" s="3" customFormat="1" ht="39.75" customHeight="1" x14ac:dyDescent="0.3">
      <c r="A155" s="7"/>
      <c r="B155" s="23" t="s">
        <v>205</v>
      </c>
      <c r="C155" s="110">
        <v>7235.4</v>
      </c>
    </row>
    <row r="156" spans="1:3" s="3" customFormat="1" ht="20.25" x14ac:dyDescent="0.3">
      <c r="A156" s="7"/>
      <c r="B156" s="23" t="s">
        <v>206</v>
      </c>
      <c r="C156" s="110">
        <v>25328.26</v>
      </c>
    </row>
    <row r="157" spans="1:3" s="3" customFormat="1" ht="41.25" customHeight="1" x14ac:dyDescent="0.3">
      <c r="A157" s="7"/>
      <c r="B157" s="23" t="s">
        <v>207</v>
      </c>
      <c r="C157" s="110">
        <v>6592.84</v>
      </c>
    </row>
    <row r="158" spans="1:3" s="3" customFormat="1" ht="20.25" x14ac:dyDescent="0.3">
      <c r="A158" s="7"/>
      <c r="B158" s="23" t="s">
        <v>208</v>
      </c>
      <c r="C158" s="110">
        <v>6362.08</v>
      </c>
    </row>
    <row r="159" spans="1:3" s="3" customFormat="1" ht="20.25" x14ac:dyDescent="0.3">
      <c r="A159" s="7"/>
      <c r="B159" s="33" t="s">
        <v>339</v>
      </c>
      <c r="C159" s="110">
        <v>35930.71</v>
      </c>
    </row>
    <row r="160" spans="1:3" s="3" customFormat="1" ht="40.5" customHeight="1" x14ac:dyDescent="0.3">
      <c r="A160" s="7"/>
      <c r="B160" s="23" t="s">
        <v>209</v>
      </c>
      <c r="C160" s="110">
        <v>6611.44</v>
      </c>
    </row>
    <row r="161" spans="1:3" s="3" customFormat="1" ht="39" customHeight="1" x14ac:dyDescent="0.3">
      <c r="A161" s="7"/>
      <c r="B161" s="23" t="s">
        <v>210</v>
      </c>
      <c r="C161" s="110">
        <v>4148.5</v>
      </c>
    </row>
    <row r="162" spans="1:3" s="3" customFormat="1" ht="20.25" x14ac:dyDescent="0.3">
      <c r="A162" s="7"/>
      <c r="B162" s="23" t="s">
        <v>340</v>
      </c>
      <c r="C162" s="110">
        <v>2227.7800000000002</v>
      </c>
    </row>
    <row r="163" spans="1:3" s="3" customFormat="1" ht="20.25" x14ac:dyDescent="0.3">
      <c r="A163" s="7"/>
      <c r="B163" s="23" t="s">
        <v>341</v>
      </c>
      <c r="C163" s="110">
        <v>70921.460000000006</v>
      </c>
    </row>
    <row r="164" spans="1:3" s="3" customFormat="1" ht="40.5" x14ac:dyDescent="0.3">
      <c r="A164" s="7"/>
      <c r="B164" s="23" t="s">
        <v>211</v>
      </c>
      <c r="C164" s="110">
        <v>3728.82</v>
      </c>
    </row>
    <row r="165" spans="1:3" s="3" customFormat="1" ht="41.25" customHeight="1" x14ac:dyDescent="0.3">
      <c r="A165" s="7"/>
      <c r="B165" s="23" t="s">
        <v>506</v>
      </c>
      <c r="C165" s="110">
        <v>13683.25</v>
      </c>
    </row>
    <row r="166" spans="1:3" s="3" customFormat="1" ht="40.5" x14ac:dyDescent="0.3">
      <c r="A166" s="7"/>
      <c r="B166" s="23" t="s">
        <v>507</v>
      </c>
      <c r="C166" s="110">
        <v>3647.47</v>
      </c>
    </row>
    <row r="167" spans="1:3" s="3" customFormat="1" ht="40.5" customHeight="1" x14ac:dyDescent="0.3">
      <c r="A167" s="7"/>
      <c r="B167" s="23" t="s">
        <v>508</v>
      </c>
      <c r="C167" s="110">
        <v>3627.91</v>
      </c>
    </row>
    <row r="168" spans="1:3" s="3" customFormat="1" ht="40.5" x14ac:dyDescent="0.3">
      <c r="A168" s="7"/>
      <c r="B168" s="23" t="s">
        <v>509</v>
      </c>
      <c r="C168" s="110">
        <v>3615.1</v>
      </c>
    </row>
    <row r="169" spans="1:3" s="3" customFormat="1" ht="40.5" x14ac:dyDescent="0.3">
      <c r="A169" s="7"/>
      <c r="B169" s="23" t="s">
        <v>342</v>
      </c>
      <c r="C169" s="110">
        <v>3466.45</v>
      </c>
    </row>
    <row r="170" spans="1:3" s="3" customFormat="1" ht="42" customHeight="1" x14ac:dyDescent="0.3">
      <c r="A170" s="7"/>
      <c r="B170" s="23" t="s">
        <v>510</v>
      </c>
      <c r="C170" s="110">
        <v>3925.33</v>
      </c>
    </row>
    <row r="171" spans="1:3" s="3" customFormat="1" ht="38.25" customHeight="1" x14ac:dyDescent="0.3">
      <c r="A171" s="7"/>
      <c r="B171" s="23" t="s">
        <v>511</v>
      </c>
      <c r="C171" s="110">
        <v>4213.09</v>
      </c>
    </row>
    <row r="172" spans="1:3" s="3" customFormat="1" ht="40.5" x14ac:dyDescent="0.3">
      <c r="A172" s="7"/>
      <c r="B172" s="23" t="s">
        <v>212</v>
      </c>
      <c r="C172" s="110">
        <v>12288.62</v>
      </c>
    </row>
    <row r="173" spans="1:3" s="3" customFormat="1" ht="40.5" x14ac:dyDescent="0.3">
      <c r="A173" s="7"/>
      <c r="B173" s="23" t="s">
        <v>512</v>
      </c>
      <c r="C173" s="110">
        <v>5494.2</v>
      </c>
    </row>
    <row r="174" spans="1:3" s="3" customFormat="1" ht="40.5" x14ac:dyDescent="0.3">
      <c r="A174" s="7"/>
      <c r="B174" s="23" t="s">
        <v>513</v>
      </c>
      <c r="C174" s="110">
        <v>4607.6000000000004</v>
      </c>
    </row>
    <row r="175" spans="1:3" s="3" customFormat="1" ht="40.5" x14ac:dyDescent="0.3">
      <c r="A175" s="7"/>
      <c r="B175" s="23" t="s">
        <v>213</v>
      </c>
      <c r="C175" s="110">
        <v>4380.82</v>
      </c>
    </row>
    <row r="176" spans="1:3" s="3" customFormat="1" ht="40.5" x14ac:dyDescent="0.3">
      <c r="A176" s="7"/>
      <c r="B176" s="23" t="s">
        <v>214</v>
      </c>
      <c r="C176" s="110">
        <v>2850.8</v>
      </c>
    </row>
    <row r="177" spans="1:3" s="3" customFormat="1" ht="40.5" x14ac:dyDescent="0.3">
      <c r="A177" s="7"/>
      <c r="B177" s="23" t="s">
        <v>514</v>
      </c>
      <c r="C177" s="110">
        <v>2399.4499999999998</v>
      </c>
    </row>
    <row r="178" spans="1:3" s="3" customFormat="1" ht="40.5" x14ac:dyDescent="0.3">
      <c r="A178" s="7"/>
      <c r="B178" s="23" t="s">
        <v>515</v>
      </c>
      <c r="C178" s="110">
        <v>69432.02</v>
      </c>
    </row>
    <row r="179" spans="1:3" s="3" customFormat="1" ht="40.5" x14ac:dyDescent="0.3">
      <c r="A179" s="7"/>
      <c r="B179" s="23" t="s">
        <v>215</v>
      </c>
      <c r="C179" s="110">
        <v>14829.76</v>
      </c>
    </row>
    <row r="180" spans="1:3" s="3" customFormat="1" ht="40.5" x14ac:dyDescent="0.3">
      <c r="A180" s="7"/>
      <c r="B180" s="23" t="s">
        <v>216</v>
      </c>
      <c r="C180" s="110">
        <v>11927.04</v>
      </c>
    </row>
    <row r="181" spans="1:3" s="3" customFormat="1" ht="40.5" x14ac:dyDescent="0.3">
      <c r="A181" s="7"/>
      <c r="B181" s="23" t="s">
        <v>217</v>
      </c>
      <c r="C181" s="110">
        <v>3525.83</v>
      </c>
    </row>
    <row r="182" spans="1:3" s="3" customFormat="1" ht="40.5" x14ac:dyDescent="0.3">
      <c r="A182" s="7"/>
      <c r="B182" s="23" t="s">
        <v>218</v>
      </c>
      <c r="C182" s="110">
        <v>3593.64</v>
      </c>
    </row>
    <row r="183" spans="1:3" s="3" customFormat="1" ht="40.5" x14ac:dyDescent="0.3">
      <c r="A183" s="7"/>
      <c r="B183" s="23" t="s">
        <v>516</v>
      </c>
      <c r="C183" s="110">
        <v>3430.2</v>
      </c>
    </row>
    <row r="184" spans="1:3" s="3" customFormat="1" ht="40.5" x14ac:dyDescent="0.3">
      <c r="A184" s="7"/>
      <c r="B184" s="23" t="s">
        <v>517</v>
      </c>
      <c r="C184" s="110">
        <v>1309.3900000000001</v>
      </c>
    </row>
    <row r="185" spans="1:3" s="3" customFormat="1" ht="40.5" x14ac:dyDescent="0.3">
      <c r="A185" s="7"/>
      <c r="B185" s="23" t="s">
        <v>219</v>
      </c>
      <c r="C185" s="110">
        <v>32533.68</v>
      </c>
    </row>
    <row r="186" spans="1:3" s="3" customFormat="1" ht="40.5" x14ac:dyDescent="0.3">
      <c r="A186" s="7"/>
      <c r="B186" s="23" t="s">
        <v>220</v>
      </c>
      <c r="C186" s="110">
        <v>31354.31</v>
      </c>
    </row>
    <row r="187" spans="1:3" s="3" customFormat="1" ht="20.25" x14ac:dyDescent="0.3">
      <c r="A187" s="7"/>
      <c r="B187" s="23" t="s">
        <v>344</v>
      </c>
      <c r="C187" s="110">
        <v>2740.43</v>
      </c>
    </row>
    <row r="188" spans="1:3" s="3" customFormat="1" ht="40.5" x14ac:dyDescent="0.3">
      <c r="A188" s="7"/>
      <c r="B188" s="23" t="s">
        <v>518</v>
      </c>
      <c r="C188" s="110">
        <v>1628.48</v>
      </c>
    </row>
    <row r="189" spans="1:3" s="3" customFormat="1" ht="40.5" x14ac:dyDescent="0.3">
      <c r="A189" s="7"/>
      <c r="B189" s="23" t="s">
        <v>519</v>
      </c>
      <c r="C189" s="110">
        <v>4416.1899999999996</v>
      </c>
    </row>
    <row r="190" spans="1:3" s="3" customFormat="1" ht="40.5" x14ac:dyDescent="0.3">
      <c r="A190" s="7"/>
      <c r="B190" s="23" t="s">
        <v>520</v>
      </c>
      <c r="C190" s="110">
        <v>5362.44</v>
      </c>
    </row>
    <row r="191" spans="1:3" s="3" customFormat="1" ht="20.25" x14ac:dyDescent="0.3">
      <c r="A191" s="7"/>
      <c r="B191" s="23" t="s">
        <v>352</v>
      </c>
      <c r="C191" s="110">
        <v>22395.16</v>
      </c>
    </row>
    <row r="192" spans="1:3" s="3" customFormat="1" ht="20.25" x14ac:dyDescent="0.3">
      <c r="A192" s="7"/>
      <c r="B192" s="23" t="s">
        <v>353</v>
      </c>
      <c r="C192" s="110">
        <v>17146.66</v>
      </c>
    </row>
    <row r="193" spans="1:3" s="3" customFormat="1" ht="40.5" x14ac:dyDescent="0.3">
      <c r="A193" s="7"/>
      <c r="B193" s="23" t="s">
        <v>521</v>
      </c>
      <c r="C193" s="110">
        <v>9251.5300000000007</v>
      </c>
    </row>
    <row r="194" spans="1:3" s="3" customFormat="1" ht="40.5" x14ac:dyDescent="0.3">
      <c r="A194" s="7"/>
      <c r="B194" s="23" t="s">
        <v>522</v>
      </c>
      <c r="C194" s="110">
        <v>7766.51</v>
      </c>
    </row>
    <row r="195" spans="1:3" s="3" customFormat="1" ht="40.5" x14ac:dyDescent="0.3">
      <c r="A195" s="7"/>
      <c r="B195" s="23" t="s">
        <v>523</v>
      </c>
      <c r="C195" s="110">
        <v>5019.34</v>
      </c>
    </row>
    <row r="196" spans="1:3" s="3" customFormat="1" ht="20.25" x14ac:dyDescent="0.3">
      <c r="A196" s="7"/>
      <c r="B196" s="23" t="s">
        <v>355</v>
      </c>
      <c r="C196" s="110">
        <v>13440.98</v>
      </c>
    </row>
    <row r="197" spans="1:3" s="3" customFormat="1" ht="20.25" x14ac:dyDescent="0.3">
      <c r="A197" s="7"/>
      <c r="B197" s="23" t="s">
        <v>356</v>
      </c>
      <c r="C197" s="110">
        <v>7692.94</v>
      </c>
    </row>
    <row r="198" spans="1:3" s="3" customFormat="1" ht="20.25" x14ac:dyDescent="0.3">
      <c r="A198" s="7"/>
      <c r="B198" s="23" t="s">
        <v>357</v>
      </c>
      <c r="C198" s="110">
        <v>19480.21</v>
      </c>
    </row>
    <row r="199" spans="1:3" s="3" customFormat="1" ht="20.25" x14ac:dyDescent="0.3">
      <c r="A199" s="7"/>
      <c r="B199" s="23" t="s">
        <v>358</v>
      </c>
      <c r="C199" s="110">
        <v>26641.84</v>
      </c>
    </row>
    <row r="200" spans="1:3" s="3" customFormat="1" ht="20.25" x14ac:dyDescent="0.3">
      <c r="A200" s="7"/>
      <c r="B200" s="23" t="s">
        <v>359</v>
      </c>
      <c r="C200" s="110">
        <v>41063.18</v>
      </c>
    </row>
    <row r="201" spans="1:3" s="3" customFormat="1" ht="20.25" x14ac:dyDescent="0.3">
      <c r="A201" s="7"/>
      <c r="B201" s="23" t="s">
        <v>397</v>
      </c>
      <c r="C201" s="110">
        <v>35954.28</v>
      </c>
    </row>
    <row r="202" spans="1:3" s="3" customFormat="1" ht="20.25" x14ac:dyDescent="0.3">
      <c r="A202" s="7"/>
      <c r="B202" s="23" t="s">
        <v>398</v>
      </c>
      <c r="C202" s="110">
        <v>39366.5</v>
      </c>
    </row>
    <row r="203" spans="1:3" s="3" customFormat="1" ht="40.5" x14ac:dyDescent="0.3">
      <c r="A203" s="7"/>
      <c r="B203" s="23" t="s">
        <v>399</v>
      </c>
      <c r="C203" s="110">
        <v>17082.64</v>
      </c>
    </row>
    <row r="204" spans="1:3" s="3" customFormat="1" ht="40.5" x14ac:dyDescent="0.3">
      <c r="A204" s="7"/>
      <c r="B204" s="23" t="s">
        <v>400</v>
      </c>
      <c r="C204" s="110">
        <v>6869.64</v>
      </c>
    </row>
    <row r="205" spans="1:3" s="3" customFormat="1" ht="40.5" x14ac:dyDescent="0.3">
      <c r="A205" s="7"/>
      <c r="B205" s="23" t="s">
        <v>401</v>
      </c>
      <c r="C205" s="110">
        <v>3029.4</v>
      </c>
    </row>
    <row r="206" spans="1:3" s="3" customFormat="1" ht="20.25" x14ac:dyDescent="0.3">
      <c r="A206" s="7"/>
      <c r="B206" s="23" t="s">
        <v>402</v>
      </c>
      <c r="C206" s="110">
        <v>16143</v>
      </c>
    </row>
    <row r="207" spans="1:3" s="3" customFormat="1" ht="20.25" x14ac:dyDescent="0.3">
      <c r="A207" s="7"/>
      <c r="B207" s="23" t="s">
        <v>403</v>
      </c>
      <c r="C207" s="110">
        <v>11793</v>
      </c>
    </row>
    <row r="208" spans="1:3" s="3" customFormat="1" ht="40.5" x14ac:dyDescent="0.3">
      <c r="A208" s="7"/>
      <c r="B208" s="23" t="s">
        <v>399</v>
      </c>
      <c r="C208" s="110">
        <v>10321.370000000001</v>
      </c>
    </row>
    <row r="209" spans="1:3" s="3" customFormat="1" ht="20.25" x14ac:dyDescent="0.3">
      <c r="A209" s="7"/>
      <c r="B209" s="23" t="s">
        <v>524</v>
      </c>
      <c r="C209" s="110">
        <v>9689.94</v>
      </c>
    </row>
    <row r="210" spans="1:3" s="3" customFormat="1" ht="20.25" x14ac:dyDescent="0.3">
      <c r="A210" s="7"/>
      <c r="B210" s="23" t="s">
        <v>525</v>
      </c>
      <c r="C210" s="110">
        <v>26280.1</v>
      </c>
    </row>
    <row r="211" spans="1:3" s="3" customFormat="1" ht="42.75" customHeight="1" x14ac:dyDescent="0.3">
      <c r="A211" s="7"/>
      <c r="B211" s="23" t="s">
        <v>526</v>
      </c>
      <c r="C211" s="110">
        <v>38113.800000000003</v>
      </c>
    </row>
    <row r="212" spans="1:3" s="3" customFormat="1" ht="20.25" x14ac:dyDescent="0.3">
      <c r="A212" s="7"/>
      <c r="B212" s="23" t="s">
        <v>527</v>
      </c>
      <c r="C212" s="110">
        <v>5184.37</v>
      </c>
    </row>
    <row r="213" spans="1:3" s="3" customFormat="1" ht="40.5" x14ac:dyDescent="0.3">
      <c r="A213" s="7"/>
      <c r="B213" s="23" t="s">
        <v>354</v>
      </c>
      <c r="C213" s="110">
        <v>1712.45</v>
      </c>
    </row>
    <row r="214" spans="1:3" s="3" customFormat="1" ht="20.25" x14ac:dyDescent="0.3">
      <c r="A214" s="7"/>
      <c r="B214" s="23" t="s">
        <v>528</v>
      </c>
      <c r="C214" s="110">
        <v>16521.099999999999</v>
      </c>
    </row>
    <row r="215" spans="1:3" s="3" customFormat="1" ht="40.5" x14ac:dyDescent="0.3">
      <c r="A215" s="7"/>
      <c r="B215" s="23" t="s">
        <v>529</v>
      </c>
      <c r="C215" s="110">
        <v>3477.44</v>
      </c>
    </row>
    <row r="216" spans="1:3" s="3" customFormat="1" ht="40.5" x14ac:dyDescent="0.3">
      <c r="A216" s="7"/>
      <c r="B216" s="23" t="s">
        <v>530</v>
      </c>
      <c r="C216" s="110">
        <v>2048.1999999999998</v>
      </c>
    </row>
    <row r="217" spans="1:3" s="3" customFormat="1" ht="40.5" x14ac:dyDescent="0.3">
      <c r="A217" s="7"/>
      <c r="B217" s="23" t="s">
        <v>531</v>
      </c>
      <c r="C217" s="110">
        <v>2506.39</v>
      </c>
    </row>
    <row r="218" spans="1:3" s="3" customFormat="1" ht="40.5" x14ac:dyDescent="0.3">
      <c r="A218" s="7"/>
      <c r="B218" s="23" t="s">
        <v>532</v>
      </c>
      <c r="C218" s="110">
        <v>2624.99</v>
      </c>
    </row>
    <row r="219" spans="1:3" s="3" customFormat="1" ht="40.5" x14ac:dyDescent="0.3">
      <c r="A219" s="7"/>
      <c r="B219" s="23" t="s">
        <v>533</v>
      </c>
      <c r="C219" s="110">
        <v>1524.23</v>
      </c>
    </row>
    <row r="220" spans="1:3" s="3" customFormat="1" ht="39.75" customHeight="1" x14ac:dyDescent="0.3">
      <c r="A220" s="7"/>
      <c r="B220" s="23" t="s">
        <v>534</v>
      </c>
      <c r="C220" s="110">
        <v>46110.66</v>
      </c>
    </row>
    <row r="221" spans="1:3" s="3" customFormat="1" ht="20.25" x14ac:dyDescent="0.3">
      <c r="A221" s="7"/>
      <c r="B221" s="23" t="s">
        <v>535</v>
      </c>
      <c r="C221" s="110">
        <v>20810.78</v>
      </c>
    </row>
    <row r="222" spans="1:3" s="3" customFormat="1" ht="40.5" x14ac:dyDescent="0.3">
      <c r="A222" s="7"/>
      <c r="B222" s="23" t="s">
        <v>536</v>
      </c>
      <c r="C222" s="110">
        <v>15817.13</v>
      </c>
    </row>
    <row r="223" spans="1:3" s="3" customFormat="1" ht="40.5" customHeight="1" x14ac:dyDescent="0.3">
      <c r="A223" s="7"/>
      <c r="B223" s="23" t="s">
        <v>537</v>
      </c>
      <c r="C223" s="110">
        <v>84968.7</v>
      </c>
    </row>
    <row r="224" spans="1:3" s="3" customFormat="1" ht="40.5" x14ac:dyDescent="0.3">
      <c r="A224" s="7"/>
      <c r="B224" s="23" t="s">
        <v>538</v>
      </c>
      <c r="C224" s="110">
        <v>8648.64</v>
      </c>
    </row>
    <row r="225" spans="1:3" s="3" customFormat="1" ht="40.5" x14ac:dyDescent="0.3">
      <c r="A225" s="7"/>
      <c r="B225" s="23" t="s">
        <v>539</v>
      </c>
      <c r="C225" s="110">
        <v>9121.6200000000008</v>
      </c>
    </row>
    <row r="226" spans="1:3" s="3" customFormat="1" ht="40.5" x14ac:dyDescent="0.3">
      <c r="A226" s="7"/>
      <c r="B226" s="23" t="s">
        <v>540</v>
      </c>
      <c r="C226" s="110">
        <v>5728.98</v>
      </c>
    </row>
    <row r="227" spans="1:3" s="3" customFormat="1" ht="40.5" x14ac:dyDescent="0.3">
      <c r="A227" s="7"/>
      <c r="B227" s="23" t="s">
        <v>541</v>
      </c>
      <c r="C227" s="110">
        <v>2383.14</v>
      </c>
    </row>
    <row r="228" spans="1:3" s="3" customFormat="1" ht="40.5" x14ac:dyDescent="0.3">
      <c r="A228" s="7"/>
      <c r="B228" s="23" t="s">
        <v>542</v>
      </c>
      <c r="C228" s="110">
        <v>2864.78</v>
      </c>
    </row>
    <row r="229" spans="1:3" s="3" customFormat="1" ht="40.5" x14ac:dyDescent="0.3">
      <c r="A229" s="7"/>
      <c r="B229" s="23" t="s">
        <v>543</v>
      </c>
      <c r="C229" s="110">
        <v>1656.89</v>
      </c>
    </row>
    <row r="230" spans="1:3" s="3" customFormat="1" ht="40.5" x14ac:dyDescent="0.3">
      <c r="A230" s="7"/>
      <c r="B230" s="23" t="s">
        <v>544</v>
      </c>
      <c r="C230" s="110">
        <v>1815.7</v>
      </c>
    </row>
    <row r="231" spans="1:3" s="3" customFormat="1" ht="40.5" x14ac:dyDescent="0.3">
      <c r="A231" s="7"/>
      <c r="B231" s="23" t="s">
        <v>545</v>
      </c>
      <c r="C231" s="110">
        <v>1333.96</v>
      </c>
    </row>
    <row r="232" spans="1:3" s="3" customFormat="1" ht="38.25" customHeight="1" x14ac:dyDescent="0.3">
      <c r="A232" s="7"/>
      <c r="B232" s="23" t="s">
        <v>546</v>
      </c>
      <c r="C232" s="110">
        <v>47974.32</v>
      </c>
    </row>
    <row r="233" spans="1:3" s="3" customFormat="1" ht="40.5" x14ac:dyDescent="0.3">
      <c r="A233" s="7"/>
      <c r="B233" s="23" t="s">
        <v>547</v>
      </c>
      <c r="C233" s="110">
        <v>50944.58</v>
      </c>
    </row>
    <row r="234" spans="1:3" s="3" customFormat="1" ht="38.25" customHeight="1" x14ac:dyDescent="0.3">
      <c r="A234" s="7"/>
      <c r="B234" s="23" t="s">
        <v>548</v>
      </c>
      <c r="C234" s="110">
        <v>22872.38</v>
      </c>
    </row>
    <row r="235" spans="1:3" s="3" customFormat="1" ht="20.25" x14ac:dyDescent="0.3">
      <c r="A235" s="7"/>
      <c r="B235" s="23" t="s">
        <v>549</v>
      </c>
      <c r="C235" s="110">
        <v>28520</v>
      </c>
    </row>
    <row r="236" spans="1:3" s="3" customFormat="1" ht="60.75" x14ac:dyDescent="0.3">
      <c r="A236" s="7"/>
      <c r="B236" s="23" t="s">
        <v>550</v>
      </c>
      <c r="C236" s="110">
        <v>58365.86</v>
      </c>
    </row>
    <row r="237" spans="1:3" s="3" customFormat="1" ht="20.25" x14ac:dyDescent="0.3">
      <c r="A237" s="7"/>
      <c r="B237" s="23" t="s">
        <v>551</v>
      </c>
      <c r="C237" s="110">
        <v>5411.16</v>
      </c>
    </row>
    <row r="238" spans="1:3" s="3" customFormat="1" ht="20.25" x14ac:dyDescent="0.3">
      <c r="A238" s="7"/>
      <c r="B238" s="23" t="s">
        <v>552</v>
      </c>
      <c r="C238" s="110">
        <v>5411.16</v>
      </c>
    </row>
    <row r="239" spans="1:3" s="3" customFormat="1" ht="20.25" x14ac:dyDescent="0.3">
      <c r="A239" s="7"/>
      <c r="B239" s="23" t="s">
        <v>553</v>
      </c>
      <c r="C239" s="110">
        <v>5411.16</v>
      </c>
    </row>
    <row r="240" spans="1:3" s="3" customFormat="1" ht="20.25" x14ac:dyDescent="0.3">
      <c r="A240" s="7"/>
      <c r="B240" s="23" t="s">
        <v>554</v>
      </c>
      <c r="C240" s="110">
        <v>5411.16</v>
      </c>
    </row>
    <row r="241" spans="1:3" s="3" customFormat="1" ht="20.25" x14ac:dyDescent="0.3">
      <c r="A241" s="7"/>
      <c r="B241" s="23" t="s">
        <v>349</v>
      </c>
      <c r="C241" s="110">
        <v>5411.16</v>
      </c>
    </row>
    <row r="242" spans="1:3" s="3" customFormat="1" ht="20.25" x14ac:dyDescent="0.3">
      <c r="A242" s="7"/>
      <c r="B242" s="23" t="s">
        <v>350</v>
      </c>
      <c r="C242" s="110">
        <v>5411.16</v>
      </c>
    </row>
    <row r="243" spans="1:3" s="3" customFormat="1" ht="20.25" x14ac:dyDescent="0.3">
      <c r="A243" s="7"/>
      <c r="B243" s="23" t="s">
        <v>351</v>
      </c>
      <c r="C243" s="110">
        <v>5184.72</v>
      </c>
    </row>
    <row r="244" spans="1:3" s="3" customFormat="1" ht="20.25" x14ac:dyDescent="0.3">
      <c r="A244" s="7"/>
      <c r="B244" s="23" t="s">
        <v>345</v>
      </c>
      <c r="C244" s="110">
        <v>7392</v>
      </c>
    </row>
    <row r="245" spans="1:3" s="3" customFormat="1" ht="20.25" x14ac:dyDescent="0.3">
      <c r="A245" s="7"/>
      <c r="B245" s="23" t="s">
        <v>346</v>
      </c>
      <c r="C245" s="110">
        <v>7392</v>
      </c>
    </row>
    <row r="246" spans="1:3" s="3" customFormat="1" ht="20.25" x14ac:dyDescent="0.3">
      <c r="A246" s="7"/>
      <c r="B246" s="23" t="s">
        <v>347</v>
      </c>
      <c r="C246" s="110">
        <v>7392</v>
      </c>
    </row>
    <row r="247" spans="1:3" s="3" customFormat="1" ht="39.75" customHeight="1" x14ac:dyDescent="0.3">
      <c r="A247" s="7"/>
      <c r="B247" s="23" t="s">
        <v>348</v>
      </c>
      <c r="C247" s="110">
        <v>7392</v>
      </c>
    </row>
    <row r="248" spans="1:3" s="3" customFormat="1" ht="20.25" x14ac:dyDescent="0.3">
      <c r="A248" s="7"/>
      <c r="B248" s="23" t="s">
        <v>349</v>
      </c>
      <c r="C248" s="110">
        <v>7392</v>
      </c>
    </row>
    <row r="249" spans="1:3" s="3" customFormat="1" ht="20.25" x14ac:dyDescent="0.3">
      <c r="A249" s="7"/>
      <c r="B249" s="23" t="s">
        <v>350</v>
      </c>
      <c r="C249" s="110">
        <v>7392</v>
      </c>
    </row>
    <row r="250" spans="1:3" s="3" customFormat="1" ht="20.25" x14ac:dyDescent="0.3">
      <c r="A250" s="7"/>
      <c r="B250" s="23" t="s">
        <v>351</v>
      </c>
      <c r="C250" s="110">
        <v>10348.799999999999</v>
      </c>
    </row>
    <row r="251" spans="1:3" s="3" customFormat="1" ht="40.5" x14ac:dyDescent="0.3">
      <c r="A251" s="7"/>
      <c r="B251" s="23" t="s">
        <v>555</v>
      </c>
      <c r="C251" s="110">
        <v>49759</v>
      </c>
    </row>
    <row r="252" spans="1:3" s="3" customFormat="1" ht="40.5" x14ac:dyDescent="0.3">
      <c r="A252" s="7"/>
      <c r="B252" s="23" t="s">
        <v>556</v>
      </c>
      <c r="C252" s="110">
        <v>49680</v>
      </c>
    </row>
    <row r="253" spans="1:3" s="3" customFormat="1" ht="40.5" x14ac:dyDescent="0.3">
      <c r="A253" s="7"/>
      <c r="B253" s="23" t="s">
        <v>557</v>
      </c>
      <c r="C253" s="110">
        <v>49399</v>
      </c>
    </row>
    <row r="254" spans="1:3" s="3" customFormat="1" ht="40.5" x14ac:dyDescent="0.3">
      <c r="A254" s="7"/>
      <c r="B254" s="23" t="s">
        <v>558</v>
      </c>
      <c r="C254" s="110">
        <v>49594</v>
      </c>
    </row>
    <row r="255" spans="1:3" s="3" customFormat="1" ht="40.5" x14ac:dyDescent="0.3">
      <c r="A255" s="7"/>
      <c r="B255" s="23" t="s">
        <v>559</v>
      </c>
      <c r="C255" s="110">
        <v>49123</v>
      </c>
    </row>
    <row r="256" spans="1:3" s="3" customFormat="1" ht="40.5" x14ac:dyDescent="0.3">
      <c r="A256" s="7"/>
      <c r="B256" s="23" t="s">
        <v>560</v>
      </c>
      <c r="C256" s="110">
        <v>49653</v>
      </c>
    </row>
    <row r="257" spans="1:3" s="3" customFormat="1" ht="40.5" x14ac:dyDescent="0.3">
      <c r="A257" s="7"/>
      <c r="B257" s="23" t="s">
        <v>561</v>
      </c>
      <c r="C257" s="110">
        <v>48642</v>
      </c>
    </row>
    <row r="258" spans="1:3" s="3" customFormat="1" ht="40.5" x14ac:dyDescent="0.3">
      <c r="A258" s="7"/>
      <c r="B258" s="23" t="s">
        <v>562</v>
      </c>
      <c r="C258" s="110">
        <v>49072</v>
      </c>
    </row>
    <row r="259" spans="1:3" s="3" customFormat="1" ht="40.5" x14ac:dyDescent="0.3">
      <c r="A259" s="7"/>
      <c r="B259" s="23" t="s">
        <v>563</v>
      </c>
      <c r="C259" s="110">
        <v>49633</v>
      </c>
    </row>
    <row r="260" spans="1:3" s="3" customFormat="1" ht="40.5" x14ac:dyDescent="0.3">
      <c r="A260" s="7"/>
      <c r="B260" s="23" t="s">
        <v>564</v>
      </c>
      <c r="C260" s="110">
        <v>49547</v>
      </c>
    </row>
    <row r="261" spans="1:3" s="3" customFormat="1" ht="40.5" x14ac:dyDescent="0.3">
      <c r="A261" s="7"/>
      <c r="B261" s="23" t="s">
        <v>565</v>
      </c>
      <c r="C261" s="110">
        <v>27902</v>
      </c>
    </row>
    <row r="262" spans="1:3" s="3" customFormat="1" ht="40.5" x14ac:dyDescent="0.3">
      <c r="A262" s="7"/>
      <c r="B262" s="23" t="s">
        <v>566</v>
      </c>
      <c r="C262" s="110">
        <v>2928</v>
      </c>
    </row>
    <row r="263" spans="1:3" s="3" customFormat="1" ht="40.5" x14ac:dyDescent="0.3">
      <c r="A263" s="7"/>
      <c r="B263" s="23" t="s">
        <v>567</v>
      </c>
      <c r="C263" s="110">
        <v>31773</v>
      </c>
    </row>
    <row r="264" spans="1:3" s="3" customFormat="1" ht="40.5" x14ac:dyDescent="0.3">
      <c r="A264" s="7"/>
      <c r="B264" s="23" t="s">
        <v>568</v>
      </c>
      <c r="C264" s="110">
        <v>17563</v>
      </c>
    </row>
    <row r="265" spans="1:3" s="3" customFormat="1" ht="40.5" x14ac:dyDescent="0.3">
      <c r="A265" s="7"/>
      <c r="B265" s="23" t="s">
        <v>569</v>
      </c>
      <c r="C265" s="110">
        <v>56209.64</v>
      </c>
    </row>
    <row r="266" spans="1:3" s="3" customFormat="1" ht="40.5" x14ac:dyDescent="0.3">
      <c r="A266" s="7"/>
      <c r="B266" s="23" t="s">
        <v>570</v>
      </c>
      <c r="C266" s="110">
        <v>49592.160000000003</v>
      </c>
    </row>
    <row r="267" spans="1:3" s="3" customFormat="1" ht="40.5" x14ac:dyDescent="0.3">
      <c r="A267" s="7"/>
      <c r="B267" s="23" t="s">
        <v>571</v>
      </c>
      <c r="C267" s="110">
        <v>65796.13</v>
      </c>
    </row>
    <row r="268" spans="1:3" s="3" customFormat="1" ht="40.5" x14ac:dyDescent="0.3">
      <c r="A268" s="7"/>
      <c r="B268" s="23" t="s">
        <v>572</v>
      </c>
      <c r="C268" s="110">
        <v>55974.16</v>
      </c>
    </row>
    <row r="269" spans="1:3" s="3" customFormat="1" ht="40.5" x14ac:dyDescent="0.3">
      <c r="A269" s="7"/>
      <c r="B269" s="23" t="s">
        <v>573</v>
      </c>
      <c r="C269" s="110">
        <v>19943.830000000002</v>
      </c>
    </row>
    <row r="270" spans="1:3" s="3" customFormat="1" ht="40.5" x14ac:dyDescent="0.3">
      <c r="A270" s="7"/>
      <c r="B270" s="23" t="s">
        <v>574</v>
      </c>
      <c r="C270" s="110">
        <v>49942</v>
      </c>
    </row>
    <row r="271" spans="1:3" s="3" customFormat="1" ht="40.5" x14ac:dyDescent="0.3">
      <c r="A271" s="7"/>
      <c r="B271" s="23" t="s">
        <v>575</v>
      </c>
      <c r="C271" s="110">
        <v>49991</v>
      </c>
    </row>
    <row r="272" spans="1:3" s="3" customFormat="1" ht="40.5" x14ac:dyDescent="0.3">
      <c r="A272" s="7"/>
      <c r="B272" s="23" t="s">
        <v>576</v>
      </c>
      <c r="C272" s="110">
        <v>49966</v>
      </c>
    </row>
    <row r="273" spans="1:3" s="3" customFormat="1" ht="40.5" x14ac:dyDescent="0.3">
      <c r="A273" s="7"/>
      <c r="B273" s="23" t="s">
        <v>577</v>
      </c>
      <c r="C273" s="110">
        <v>30777</v>
      </c>
    </row>
    <row r="274" spans="1:3" s="3" customFormat="1" ht="40.5" x14ac:dyDescent="0.3">
      <c r="A274" s="7"/>
      <c r="B274" s="23" t="s">
        <v>578</v>
      </c>
      <c r="C274" s="110">
        <v>40474</v>
      </c>
    </row>
    <row r="275" spans="1:3" s="3" customFormat="1" ht="20.25" x14ac:dyDescent="0.3">
      <c r="A275" s="7"/>
      <c r="B275" s="23" t="s">
        <v>360</v>
      </c>
      <c r="C275" s="110">
        <v>14000</v>
      </c>
    </row>
    <row r="276" spans="1:3" s="3" customFormat="1" ht="20.25" x14ac:dyDescent="0.3">
      <c r="A276" s="7"/>
      <c r="B276" s="23" t="s">
        <v>361</v>
      </c>
      <c r="C276" s="110">
        <v>527497.77</v>
      </c>
    </row>
    <row r="277" spans="1:3" s="3" customFormat="1" ht="20.25" x14ac:dyDescent="0.3">
      <c r="A277" s="7"/>
      <c r="B277" s="23" t="s">
        <v>343</v>
      </c>
      <c r="C277" s="110">
        <v>6727</v>
      </c>
    </row>
    <row r="278" spans="1:3" s="3" customFormat="1" ht="20.25" x14ac:dyDescent="0.3">
      <c r="A278" s="7"/>
      <c r="B278" s="23" t="s">
        <v>404</v>
      </c>
      <c r="C278" s="110">
        <v>1167.5999999999999</v>
      </c>
    </row>
    <row r="279" spans="1:3" s="3" customFormat="1" ht="20.25" x14ac:dyDescent="0.3">
      <c r="A279" s="7"/>
      <c r="B279" s="23" t="s">
        <v>579</v>
      </c>
      <c r="C279" s="110">
        <v>134537.57</v>
      </c>
    </row>
    <row r="280" spans="1:3" s="3" customFormat="1" ht="20.25" x14ac:dyDescent="0.3">
      <c r="A280" s="7"/>
      <c r="B280" s="23" t="s">
        <v>580</v>
      </c>
      <c r="C280" s="110">
        <v>60509.1</v>
      </c>
    </row>
    <row r="281" spans="1:3" s="3" customFormat="1" ht="20.25" x14ac:dyDescent="0.3">
      <c r="A281" s="7"/>
      <c r="B281" s="23" t="s">
        <v>581</v>
      </c>
      <c r="C281" s="110">
        <v>275490.90000000002</v>
      </c>
    </row>
    <row r="282" spans="1:3" s="3" customFormat="1" ht="20.25" x14ac:dyDescent="0.3">
      <c r="A282" s="7"/>
      <c r="B282" s="23" t="s">
        <v>86</v>
      </c>
      <c r="C282" s="110">
        <v>43607.64</v>
      </c>
    </row>
    <row r="283" spans="1:3" s="3" customFormat="1" ht="20.25" x14ac:dyDescent="0.3">
      <c r="A283" s="7"/>
      <c r="B283" s="23" t="s">
        <v>582</v>
      </c>
      <c r="C283" s="110">
        <v>39932.339999999997</v>
      </c>
    </row>
    <row r="284" spans="1:3" s="3" customFormat="1" ht="20.25" x14ac:dyDescent="0.3">
      <c r="A284" s="7"/>
      <c r="B284" s="23" t="s">
        <v>387</v>
      </c>
      <c r="C284" s="110">
        <v>175233</v>
      </c>
    </row>
    <row r="285" spans="1:3" s="3" customFormat="1" ht="20.25" x14ac:dyDescent="0.3">
      <c r="A285" s="7"/>
      <c r="B285" s="23" t="s">
        <v>87</v>
      </c>
      <c r="C285" s="110">
        <v>37953</v>
      </c>
    </row>
    <row r="286" spans="1:3" s="3" customFormat="1" ht="20.25" x14ac:dyDescent="0.3">
      <c r="A286" s="7"/>
      <c r="B286" s="19" t="s">
        <v>45</v>
      </c>
      <c r="C286" s="30">
        <f>SUM(C287:C294)</f>
        <v>14632.71</v>
      </c>
    </row>
    <row r="287" spans="1:3" s="3" customFormat="1" ht="20.25" x14ac:dyDescent="0.3">
      <c r="A287" s="7"/>
      <c r="B287" s="34" t="s">
        <v>171</v>
      </c>
      <c r="C287" s="29">
        <v>1832.3</v>
      </c>
    </row>
    <row r="288" spans="1:3" s="3" customFormat="1" ht="20.25" x14ac:dyDescent="0.3">
      <c r="A288" s="7"/>
      <c r="B288" s="34" t="s">
        <v>172</v>
      </c>
      <c r="C288" s="29">
        <v>2125.12</v>
      </c>
    </row>
    <row r="289" spans="1:3" s="3" customFormat="1" ht="20.25" x14ac:dyDescent="0.3">
      <c r="A289" s="7"/>
      <c r="B289" s="34" t="s">
        <v>173</v>
      </c>
      <c r="C289" s="29">
        <v>502.68</v>
      </c>
    </row>
    <row r="290" spans="1:3" s="3" customFormat="1" ht="20.25" x14ac:dyDescent="0.3">
      <c r="A290" s="7"/>
      <c r="B290" s="34" t="s">
        <v>174</v>
      </c>
      <c r="C290" s="29">
        <v>1835.98</v>
      </c>
    </row>
    <row r="291" spans="1:3" s="3" customFormat="1" ht="39" customHeight="1" x14ac:dyDescent="0.3">
      <c r="A291" s="7"/>
      <c r="B291" s="34" t="s">
        <v>175</v>
      </c>
      <c r="C291" s="29">
        <v>3300.06</v>
      </c>
    </row>
    <row r="292" spans="1:3" s="3" customFormat="1" ht="46.5" customHeight="1" x14ac:dyDescent="0.3">
      <c r="A292" s="7"/>
      <c r="B292" s="34" t="s">
        <v>176</v>
      </c>
      <c r="C292" s="29">
        <v>2329.21</v>
      </c>
    </row>
    <row r="293" spans="1:3" s="3" customFormat="1" ht="20.25" x14ac:dyDescent="0.3">
      <c r="A293" s="7"/>
      <c r="B293" s="34" t="s">
        <v>177</v>
      </c>
      <c r="C293" s="29">
        <v>1244.44</v>
      </c>
    </row>
    <row r="294" spans="1:3" s="3" customFormat="1" ht="40.5" x14ac:dyDescent="0.3">
      <c r="A294" s="7"/>
      <c r="B294" s="34" t="s">
        <v>327</v>
      </c>
      <c r="C294" s="35">
        <v>1462.92</v>
      </c>
    </row>
    <row r="295" spans="1:3" s="3" customFormat="1" ht="20.25" x14ac:dyDescent="0.3">
      <c r="A295" s="7"/>
      <c r="B295" s="19" t="s">
        <v>324</v>
      </c>
      <c r="C295" s="31">
        <f>SUM(C296:C298)</f>
        <v>272906.03000000003</v>
      </c>
    </row>
    <row r="296" spans="1:3" s="3" customFormat="1" ht="20.25" x14ac:dyDescent="0.3">
      <c r="A296" s="7"/>
      <c r="B296" s="34" t="s">
        <v>6</v>
      </c>
      <c r="C296" s="35">
        <v>238340.65</v>
      </c>
    </row>
    <row r="297" spans="1:3" s="3" customFormat="1" ht="20.25" x14ac:dyDescent="0.3">
      <c r="A297" s="7"/>
      <c r="B297" s="34" t="s">
        <v>325</v>
      </c>
      <c r="C297" s="35">
        <v>29002.05</v>
      </c>
    </row>
    <row r="298" spans="1:3" s="3" customFormat="1" ht="20.25" x14ac:dyDescent="0.3">
      <c r="A298" s="7"/>
      <c r="B298" s="34" t="s">
        <v>326</v>
      </c>
      <c r="C298" s="35">
        <v>5563.33</v>
      </c>
    </row>
    <row r="299" spans="1:3" ht="40.5" x14ac:dyDescent="0.3">
      <c r="A299" s="25" t="s">
        <v>8</v>
      </c>
      <c r="B299" s="15" t="s">
        <v>405</v>
      </c>
      <c r="C299" s="9">
        <f>C301+C302+C303+C304+C305</f>
        <v>10491895.750000002</v>
      </c>
    </row>
    <row r="300" spans="1:3" ht="20.25" x14ac:dyDescent="0.3">
      <c r="A300" s="7"/>
      <c r="B300" s="8" t="s">
        <v>3</v>
      </c>
      <c r="C300" s="20"/>
    </row>
    <row r="301" spans="1:3" ht="20.25" x14ac:dyDescent="0.3">
      <c r="A301" s="7"/>
      <c r="B301" s="21" t="s">
        <v>15</v>
      </c>
      <c r="C301" s="9">
        <f>C306+C341+C342+C346+C362</f>
        <v>1800904.0699999998</v>
      </c>
    </row>
    <row r="302" spans="1:3" s="3" customFormat="1" ht="20.25" x14ac:dyDescent="0.3">
      <c r="A302" s="7"/>
      <c r="B302" s="21" t="s">
        <v>44</v>
      </c>
      <c r="C302" s="9">
        <f>C365</f>
        <v>619249.33000000007</v>
      </c>
    </row>
    <row r="303" spans="1:3" ht="20.25" x14ac:dyDescent="0.3">
      <c r="A303" s="7"/>
      <c r="B303" s="21" t="s">
        <v>9</v>
      </c>
      <c r="C303" s="10">
        <f>C386</f>
        <v>7458677.3000000007</v>
      </c>
    </row>
    <row r="304" spans="1:3" s="3" customFormat="1" ht="20.25" x14ac:dyDescent="0.3">
      <c r="A304" s="7"/>
      <c r="B304" s="36" t="s">
        <v>45</v>
      </c>
      <c r="C304" s="9">
        <f>C414</f>
        <v>454629.04999999993</v>
      </c>
    </row>
    <row r="305" spans="1:3" s="3" customFormat="1" ht="20.25" x14ac:dyDescent="0.3">
      <c r="A305" s="7"/>
      <c r="B305" s="36" t="s">
        <v>324</v>
      </c>
      <c r="C305" s="9">
        <f>C422</f>
        <v>158436</v>
      </c>
    </row>
    <row r="306" spans="1:3" ht="20.25" x14ac:dyDescent="0.3">
      <c r="A306" s="7">
        <v>2111</v>
      </c>
      <c r="B306" s="8" t="s">
        <v>6</v>
      </c>
      <c r="C306" s="9">
        <f>SUM(C307:C340)</f>
        <v>896825.44999999984</v>
      </c>
    </row>
    <row r="307" spans="1:3" s="3" customFormat="1" ht="20.25" x14ac:dyDescent="0.3">
      <c r="A307" s="7"/>
      <c r="B307" s="22" t="s">
        <v>89</v>
      </c>
      <c r="C307" s="14">
        <v>27329.19</v>
      </c>
    </row>
    <row r="308" spans="1:3" s="3" customFormat="1" ht="20.25" x14ac:dyDescent="0.3">
      <c r="A308" s="7"/>
      <c r="B308" s="22" t="s">
        <v>90</v>
      </c>
      <c r="C308" s="14">
        <v>18385.09</v>
      </c>
    </row>
    <row r="309" spans="1:3" s="3" customFormat="1" ht="20.25" x14ac:dyDescent="0.3">
      <c r="A309" s="7"/>
      <c r="B309" s="22" t="s">
        <v>91</v>
      </c>
      <c r="C309" s="14">
        <v>18633.54</v>
      </c>
    </row>
    <row r="310" spans="1:3" s="3" customFormat="1" ht="20.25" x14ac:dyDescent="0.3">
      <c r="A310" s="7"/>
      <c r="B310" s="22" t="s">
        <v>95</v>
      </c>
      <c r="C310" s="14">
        <v>45093.16</v>
      </c>
    </row>
    <row r="311" spans="1:3" s="3" customFormat="1" ht="63.75" customHeight="1" x14ac:dyDescent="0.3">
      <c r="A311" s="7"/>
      <c r="B311" s="41" t="s">
        <v>406</v>
      </c>
      <c r="C311" s="14">
        <v>37267.08</v>
      </c>
    </row>
    <row r="312" spans="1:3" s="3" customFormat="1" ht="19.5" customHeight="1" x14ac:dyDescent="0.3">
      <c r="A312" s="7"/>
      <c r="B312" s="22" t="s">
        <v>92</v>
      </c>
      <c r="C312" s="14">
        <v>19751.55</v>
      </c>
    </row>
    <row r="313" spans="1:3" s="3" customFormat="1" ht="24" customHeight="1" x14ac:dyDescent="0.3">
      <c r="A313" s="7"/>
      <c r="B313" s="22" t="s">
        <v>93</v>
      </c>
      <c r="C313" s="14">
        <v>38881.99</v>
      </c>
    </row>
    <row r="314" spans="1:3" s="3" customFormat="1" ht="24" customHeight="1" x14ac:dyDescent="0.3">
      <c r="A314" s="7"/>
      <c r="B314" s="22" t="s">
        <v>94</v>
      </c>
      <c r="C314" s="14">
        <v>36645.96</v>
      </c>
    </row>
    <row r="315" spans="1:3" s="3" customFormat="1" ht="24" customHeight="1" x14ac:dyDescent="0.3">
      <c r="A315" s="7"/>
      <c r="B315" s="22" t="s">
        <v>235</v>
      </c>
      <c r="C315" s="14">
        <v>67577.64</v>
      </c>
    </row>
    <row r="316" spans="1:3" s="3" customFormat="1" ht="24" customHeight="1" x14ac:dyDescent="0.3">
      <c r="A316" s="7"/>
      <c r="B316" s="22" t="s">
        <v>236</v>
      </c>
      <c r="C316" s="14">
        <v>4596.2700000000004</v>
      </c>
    </row>
    <row r="317" spans="1:3" s="3" customFormat="1" ht="24" customHeight="1" x14ac:dyDescent="0.3">
      <c r="A317" s="7"/>
      <c r="B317" s="22" t="s">
        <v>237</v>
      </c>
      <c r="C317" s="14">
        <v>1987.58</v>
      </c>
    </row>
    <row r="318" spans="1:3" s="3" customFormat="1" ht="24" customHeight="1" x14ac:dyDescent="0.3">
      <c r="A318" s="7"/>
      <c r="B318" s="22" t="s">
        <v>238</v>
      </c>
      <c r="C318" s="14">
        <v>32795.03</v>
      </c>
    </row>
    <row r="319" spans="1:3" s="3" customFormat="1" ht="24" customHeight="1" x14ac:dyDescent="0.3">
      <c r="A319" s="7"/>
      <c r="B319" s="22" t="s">
        <v>239</v>
      </c>
      <c r="C319" s="14">
        <v>47577.64</v>
      </c>
    </row>
    <row r="320" spans="1:3" s="3" customFormat="1" ht="24" customHeight="1" x14ac:dyDescent="0.3">
      <c r="A320" s="7"/>
      <c r="B320" s="22" t="s">
        <v>240</v>
      </c>
      <c r="C320" s="14">
        <v>1863.35</v>
      </c>
    </row>
    <row r="321" spans="1:3" s="3" customFormat="1" ht="24" customHeight="1" x14ac:dyDescent="0.3">
      <c r="A321" s="7"/>
      <c r="B321" s="22" t="s">
        <v>241</v>
      </c>
      <c r="C321" s="14">
        <v>10186.34</v>
      </c>
    </row>
    <row r="322" spans="1:3" s="3" customFormat="1" ht="24" customHeight="1" x14ac:dyDescent="0.3">
      <c r="A322" s="7"/>
      <c r="B322" s="22" t="s">
        <v>242</v>
      </c>
      <c r="C322" s="14">
        <v>4844.72</v>
      </c>
    </row>
    <row r="323" spans="1:3" s="3" customFormat="1" ht="24" customHeight="1" x14ac:dyDescent="0.3">
      <c r="A323" s="7"/>
      <c r="B323" s="22" t="s">
        <v>243</v>
      </c>
      <c r="C323" s="14">
        <v>39254.660000000003</v>
      </c>
    </row>
    <row r="324" spans="1:3" s="3" customFormat="1" ht="24" customHeight="1" x14ac:dyDescent="0.3">
      <c r="A324" s="7"/>
      <c r="B324" s="22" t="s">
        <v>255</v>
      </c>
      <c r="C324" s="14">
        <v>76645.960000000006</v>
      </c>
    </row>
    <row r="325" spans="1:3" s="3" customFormat="1" ht="24" customHeight="1" x14ac:dyDescent="0.3">
      <c r="A325" s="7"/>
      <c r="B325" s="22" t="s">
        <v>244</v>
      </c>
      <c r="C325" s="14">
        <v>10310.56</v>
      </c>
    </row>
    <row r="326" spans="1:3" s="3" customFormat="1" ht="24" customHeight="1" x14ac:dyDescent="0.3">
      <c r="A326" s="7"/>
      <c r="B326" s="22" t="s">
        <v>245</v>
      </c>
      <c r="C326" s="14">
        <v>20621.12</v>
      </c>
    </row>
    <row r="327" spans="1:3" s="3" customFormat="1" ht="24" customHeight="1" x14ac:dyDescent="0.3">
      <c r="A327" s="7"/>
      <c r="B327" s="22" t="s">
        <v>256</v>
      </c>
      <c r="C327" s="14">
        <v>50372.67</v>
      </c>
    </row>
    <row r="328" spans="1:3" s="3" customFormat="1" ht="24" customHeight="1" x14ac:dyDescent="0.3">
      <c r="A328" s="7"/>
      <c r="B328" s="22" t="s">
        <v>257</v>
      </c>
      <c r="C328" s="14">
        <v>22981.37</v>
      </c>
    </row>
    <row r="329" spans="1:3" s="3" customFormat="1" ht="24" customHeight="1" x14ac:dyDescent="0.3">
      <c r="A329" s="7"/>
      <c r="B329" s="22" t="s">
        <v>89</v>
      </c>
      <c r="C329" s="14">
        <v>31428.57</v>
      </c>
    </row>
    <row r="330" spans="1:3" s="3" customFormat="1" ht="24" customHeight="1" x14ac:dyDescent="0.3">
      <c r="A330" s="7"/>
      <c r="B330" s="22" t="s">
        <v>407</v>
      </c>
      <c r="C330" s="14">
        <v>23602.48</v>
      </c>
    </row>
    <row r="331" spans="1:3" s="3" customFormat="1" ht="24" customHeight="1" x14ac:dyDescent="0.3">
      <c r="A331" s="7"/>
      <c r="B331" s="22" t="s">
        <v>408</v>
      </c>
      <c r="C331" s="14">
        <v>18136.650000000001</v>
      </c>
    </row>
    <row r="332" spans="1:3" s="3" customFormat="1" ht="24" customHeight="1" x14ac:dyDescent="0.3">
      <c r="A332" s="7"/>
      <c r="B332" s="22" t="s">
        <v>416</v>
      </c>
      <c r="C332" s="14">
        <v>34285.71</v>
      </c>
    </row>
    <row r="333" spans="1:3" s="3" customFormat="1" ht="24" customHeight="1" x14ac:dyDescent="0.3">
      <c r="A333" s="7"/>
      <c r="B333" s="22" t="s">
        <v>417</v>
      </c>
      <c r="C333" s="14">
        <v>27080.75</v>
      </c>
    </row>
    <row r="334" spans="1:3" s="3" customFormat="1" ht="24" customHeight="1" x14ac:dyDescent="0.3">
      <c r="A334" s="7"/>
      <c r="B334" s="22" t="s">
        <v>418</v>
      </c>
      <c r="C334" s="14">
        <v>31801.25</v>
      </c>
    </row>
    <row r="335" spans="1:3" s="3" customFormat="1" ht="24" customHeight="1" x14ac:dyDescent="0.3">
      <c r="A335" s="7"/>
      <c r="B335" s="22" t="s">
        <v>419</v>
      </c>
      <c r="C335" s="14">
        <v>34285.71</v>
      </c>
    </row>
    <row r="336" spans="1:3" s="3" customFormat="1" ht="24" customHeight="1" x14ac:dyDescent="0.3">
      <c r="A336" s="7"/>
      <c r="B336" s="22" t="s">
        <v>488</v>
      </c>
      <c r="C336" s="14">
        <v>12049.69</v>
      </c>
    </row>
    <row r="337" spans="1:3" s="3" customFormat="1" ht="24" customHeight="1" x14ac:dyDescent="0.3">
      <c r="A337" s="7"/>
      <c r="B337" s="22" t="s">
        <v>489</v>
      </c>
      <c r="C337" s="14">
        <v>1304.3499999999999</v>
      </c>
    </row>
    <row r="338" spans="1:3" s="3" customFormat="1" ht="24" customHeight="1" x14ac:dyDescent="0.3">
      <c r="A338" s="7"/>
      <c r="B338" s="22" t="s">
        <v>490</v>
      </c>
      <c r="C338" s="14">
        <v>20869.560000000001</v>
      </c>
    </row>
    <row r="339" spans="1:3" s="3" customFormat="1" ht="24" customHeight="1" x14ac:dyDescent="0.3">
      <c r="A339" s="7"/>
      <c r="B339" s="22" t="s">
        <v>491</v>
      </c>
      <c r="C339" s="14">
        <v>23478.26</v>
      </c>
    </row>
    <row r="340" spans="1:3" s="3" customFormat="1" ht="44.25" customHeight="1" x14ac:dyDescent="0.3">
      <c r="A340" s="7"/>
      <c r="B340" s="41" t="s">
        <v>258</v>
      </c>
      <c r="C340" s="14">
        <v>4900</v>
      </c>
    </row>
    <row r="341" spans="1:3" ht="20.25" x14ac:dyDescent="0.3">
      <c r="A341" s="7">
        <v>2120</v>
      </c>
      <c r="B341" s="8" t="s">
        <v>7</v>
      </c>
      <c r="C341" s="9">
        <v>197301.63</v>
      </c>
    </row>
    <row r="342" spans="1:3" s="3" customFormat="1" ht="20.25" x14ac:dyDescent="0.3">
      <c r="A342" s="7">
        <v>2210</v>
      </c>
      <c r="B342" s="8" t="s">
        <v>13</v>
      </c>
      <c r="C342" s="9">
        <f>SUM(C343:C345)</f>
        <v>160491</v>
      </c>
    </row>
    <row r="343" spans="1:3" s="3" customFormat="1" ht="20.25" x14ac:dyDescent="0.3">
      <c r="A343" s="7"/>
      <c r="B343" s="13" t="s">
        <v>420</v>
      </c>
      <c r="C343" s="14">
        <v>48558</v>
      </c>
    </row>
    <row r="344" spans="1:3" s="3" customFormat="1" ht="81" x14ac:dyDescent="0.3">
      <c r="A344" s="7"/>
      <c r="B344" s="23" t="s">
        <v>409</v>
      </c>
      <c r="C344" s="14">
        <v>62565</v>
      </c>
    </row>
    <row r="345" spans="1:3" s="3" customFormat="1" ht="20.25" x14ac:dyDescent="0.3">
      <c r="A345" s="7"/>
      <c r="B345" s="23" t="s">
        <v>421</v>
      </c>
      <c r="C345" s="14">
        <v>49368</v>
      </c>
    </row>
    <row r="346" spans="1:3" s="3" customFormat="1" ht="20.25" x14ac:dyDescent="0.3">
      <c r="A346" s="7">
        <v>2240</v>
      </c>
      <c r="B346" s="8" t="s">
        <v>14</v>
      </c>
      <c r="C346" s="9">
        <f>SUM(C347:C361)</f>
        <v>544875.24</v>
      </c>
    </row>
    <row r="347" spans="1:3" s="3" customFormat="1" ht="40.5" x14ac:dyDescent="0.3">
      <c r="A347" s="7"/>
      <c r="B347" s="23" t="s">
        <v>97</v>
      </c>
      <c r="C347" s="14">
        <v>4086.6</v>
      </c>
    </row>
    <row r="348" spans="1:3" s="3" customFormat="1" ht="20.25" x14ac:dyDescent="0.3">
      <c r="A348" s="7"/>
      <c r="B348" s="23" t="s">
        <v>246</v>
      </c>
      <c r="C348" s="14">
        <v>25751</v>
      </c>
    </row>
    <row r="349" spans="1:3" s="3" customFormat="1" ht="40.5" x14ac:dyDescent="0.3">
      <c r="A349" s="7"/>
      <c r="B349" s="23" t="s">
        <v>247</v>
      </c>
      <c r="C349" s="14">
        <v>49500</v>
      </c>
    </row>
    <row r="350" spans="1:3" s="3" customFormat="1" ht="39.75" customHeight="1" x14ac:dyDescent="0.3">
      <c r="A350" s="7"/>
      <c r="B350" s="23" t="s">
        <v>259</v>
      </c>
      <c r="C350" s="14">
        <v>4948.68</v>
      </c>
    </row>
    <row r="351" spans="1:3" s="3" customFormat="1" ht="40.5" x14ac:dyDescent="0.3">
      <c r="A351" s="7"/>
      <c r="B351" s="23" t="s">
        <v>260</v>
      </c>
      <c r="C351" s="14">
        <v>4303.2</v>
      </c>
    </row>
    <row r="352" spans="1:3" s="3" customFormat="1" ht="40.5" x14ac:dyDescent="0.3">
      <c r="A352" s="7"/>
      <c r="B352" s="23" t="s">
        <v>261</v>
      </c>
      <c r="C352" s="14">
        <v>4733.5200000000004</v>
      </c>
    </row>
    <row r="353" spans="1:3" s="3" customFormat="1" ht="40.5" x14ac:dyDescent="0.3">
      <c r="A353" s="7"/>
      <c r="B353" s="23" t="s">
        <v>262</v>
      </c>
      <c r="C353" s="14">
        <v>17212.8</v>
      </c>
    </row>
    <row r="354" spans="1:3" s="3" customFormat="1" ht="40.5" x14ac:dyDescent="0.3">
      <c r="A354" s="7"/>
      <c r="B354" s="23" t="s">
        <v>263</v>
      </c>
      <c r="C354" s="14">
        <v>6885.12</v>
      </c>
    </row>
    <row r="355" spans="1:3" s="3" customFormat="1" ht="40.5" x14ac:dyDescent="0.3">
      <c r="A355" s="7"/>
      <c r="B355" s="23" t="s">
        <v>264</v>
      </c>
      <c r="C355" s="14">
        <v>9036.7199999999993</v>
      </c>
    </row>
    <row r="356" spans="1:3" s="3" customFormat="1" ht="40.5" x14ac:dyDescent="0.3">
      <c r="A356" s="7"/>
      <c r="B356" s="23" t="s">
        <v>265</v>
      </c>
      <c r="C356" s="14">
        <v>2151.6</v>
      </c>
    </row>
    <row r="357" spans="1:3" s="3" customFormat="1" ht="40.5" x14ac:dyDescent="0.3">
      <c r="A357" s="7"/>
      <c r="B357" s="23" t="s">
        <v>422</v>
      </c>
      <c r="C357" s="14">
        <v>126396</v>
      </c>
    </row>
    <row r="358" spans="1:3" s="3" customFormat="1" ht="40.5" x14ac:dyDescent="0.3">
      <c r="A358" s="7"/>
      <c r="B358" s="23" t="s">
        <v>423</v>
      </c>
      <c r="C358" s="14">
        <v>173284</v>
      </c>
    </row>
    <row r="359" spans="1:3" s="3" customFormat="1" ht="40.5" x14ac:dyDescent="0.3">
      <c r="A359" s="7"/>
      <c r="B359" s="23" t="s">
        <v>424</v>
      </c>
      <c r="C359" s="14">
        <v>38862</v>
      </c>
    </row>
    <row r="360" spans="1:3" s="3" customFormat="1" ht="40.5" x14ac:dyDescent="0.3">
      <c r="A360" s="7"/>
      <c r="B360" s="23" t="s">
        <v>425</v>
      </c>
      <c r="C360" s="14">
        <v>38862</v>
      </c>
    </row>
    <row r="361" spans="1:3" s="3" customFormat="1" ht="60.75" x14ac:dyDescent="0.3">
      <c r="A361" s="7"/>
      <c r="B361" s="23" t="s">
        <v>426</v>
      </c>
      <c r="C361" s="14">
        <v>38862</v>
      </c>
    </row>
    <row r="362" spans="1:3" s="3" customFormat="1" ht="20.25" x14ac:dyDescent="0.3">
      <c r="A362" s="7">
        <v>2800</v>
      </c>
      <c r="B362" s="8" t="s">
        <v>98</v>
      </c>
      <c r="C362" s="9">
        <f>C363</f>
        <v>1410.75</v>
      </c>
    </row>
    <row r="363" spans="1:3" s="3" customFormat="1" ht="40.5" x14ac:dyDescent="0.3">
      <c r="A363" s="7"/>
      <c r="B363" s="23" t="s">
        <v>410</v>
      </c>
      <c r="C363" s="14">
        <v>1410.75</v>
      </c>
    </row>
    <row r="364" spans="1:3" ht="39.75" customHeight="1" x14ac:dyDescent="0.3">
      <c r="A364" s="7">
        <v>2610</v>
      </c>
      <c r="B364" s="24" t="s">
        <v>16</v>
      </c>
      <c r="C364" s="9">
        <f>C365+C386+C414+C422</f>
        <v>8690991.6800000016</v>
      </c>
    </row>
    <row r="365" spans="1:3" s="3" customFormat="1" ht="21.75" customHeight="1" x14ac:dyDescent="0.3">
      <c r="A365" s="7"/>
      <c r="B365" s="25" t="s">
        <v>44</v>
      </c>
      <c r="C365" s="12">
        <f>SUM(C366:C385)</f>
        <v>619249.33000000007</v>
      </c>
    </row>
    <row r="366" spans="1:3" s="3" customFormat="1" ht="21" customHeight="1" x14ac:dyDescent="0.3">
      <c r="A366" s="7"/>
      <c r="B366" s="28" t="s">
        <v>178</v>
      </c>
      <c r="C366" s="54">
        <v>878.54</v>
      </c>
    </row>
    <row r="367" spans="1:3" s="3" customFormat="1" ht="21" customHeight="1" x14ac:dyDescent="0.3">
      <c r="A367" s="7"/>
      <c r="B367" s="28" t="s">
        <v>319</v>
      </c>
      <c r="C367" s="54">
        <v>75329.94</v>
      </c>
    </row>
    <row r="368" spans="1:3" s="3" customFormat="1" ht="21" customHeight="1" x14ac:dyDescent="0.3">
      <c r="A368" s="7"/>
      <c r="B368" s="28" t="s">
        <v>320</v>
      </c>
      <c r="C368" s="54">
        <v>83023.259999999995</v>
      </c>
    </row>
    <row r="369" spans="1:3" s="3" customFormat="1" ht="21" customHeight="1" x14ac:dyDescent="0.3">
      <c r="A369" s="7"/>
      <c r="B369" s="28" t="s">
        <v>660</v>
      </c>
      <c r="C369" s="54">
        <v>11655.54</v>
      </c>
    </row>
    <row r="370" spans="1:3" s="3" customFormat="1" ht="21" customHeight="1" x14ac:dyDescent="0.3">
      <c r="A370" s="7"/>
      <c r="B370" s="28" t="s">
        <v>661</v>
      </c>
      <c r="C370" s="54">
        <v>26992</v>
      </c>
    </row>
    <row r="371" spans="1:3" s="3" customFormat="1" ht="21" customHeight="1" x14ac:dyDescent="0.3">
      <c r="A371" s="7"/>
      <c r="B371" s="28" t="s">
        <v>662</v>
      </c>
      <c r="C371" s="54">
        <v>1781.9</v>
      </c>
    </row>
    <row r="372" spans="1:3" s="3" customFormat="1" ht="87" customHeight="1" x14ac:dyDescent="0.3">
      <c r="A372" s="7"/>
      <c r="B372" s="28" t="s">
        <v>179</v>
      </c>
      <c r="C372" s="54">
        <v>4046.34</v>
      </c>
    </row>
    <row r="373" spans="1:3" s="3" customFormat="1" ht="60.75" customHeight="1" x14ac:dyDescent="0.3">
      <c r="A373" s="7"/>
      <c r="B373" s="28" t="s">
        <v>180</v>
      </c>
      <c r="C373" s="54">
        <v>3075.72</v>
      </c>
    </row>
    <row r="374" spans="1:3" s="3" customFormat="1" ht="60.75" customHeight="1" x14ac:dyDescent="0.3">
      <c r="A374" s="7"/>
      <c r="B374" s="28" t="s">
        <v>663</v>
      </c>
      <c r="C374" s="54">
        <v>13410.18</v>
      </c>
    </row>
    <row r="375" spans="1:3" s="3" customFormat="1" ht="44.25" customHeight="1" x14ac:dyDescent="0.3">
      <c r="A375" s="7"/>
      <c r="B375" s="28" t="s">
        <v>664</v>
      </c>
      <c r="C375" s="54">
        <v>93467.88</v>
      </c>
    </row>
    <row r="376" spans="1:3" s="3" customFormat="1" ht="44.25" customHeight="1" x14ac:dyDescent="0.3">
      <c r="A376" s="7"/>
      <c r="B376" s="28" t="s">
        <v>181</v>
      </c>
      <c r="C376" s="54">
        <v>1812.78</v>
      </c>
    </row>
    <row r="377" spans="1:3" s="3" customFormat="1" ht="44.25" customHeight="1" x14ac:dyDescent="0.3">
      <c r="A377" s="7"/>
      <c r="B377" s="28" t="s">
        <v>665</v>
      </c>
      <c r="C377" s="54">
        <v>8611.39</v>
      </c>
    </row>
    <row r="378" spans="1:3" s="3" customFormat="1" ht="44.25" customHeight="1" x14ac:dyDescent="0.3">
      <c r="A378" s="7"/>
      <c r="B378" s="28" t="s">
        <v>321</v>
      </c>
      <c r="C378" s="54">
        <v>498.76</v>
      </c>
    </row>
    <row r="379" spans="1:3" s="3" customFormat="1" ht="44.25" customHeight="1" x14ac:dyDescent="0.3">
      <c r="A379" s="7"/>
      <c r="B379" s="28" t="s">
        <v>322</v>
      </c>
      <c r="C379" s="54">
        <v>4518.8999999999996</v>
      </c>
    </row>
    <row r="380" spans="1:3" s="3" customFormat="1" ht="44.25" customHeight="1" x14ac:dyDescent="0.3">
      <c r="A380" s="7"/>
      <c r="B380" s="28" t="s">
        <v>666</v>
      </c>
      <c r="C380" s="54">
        <v>7911.14</v>
      </c>
    </row>
    <row r="381" spans="1:3" s="3" customFormat="1" ht="24" customHeight="1" x14ac:dyDescent="0.3">
      <c r="A381" s="7"/>
      <c r="B381" s="28" t="s">
        <v>312</v>
      </c>
      <c r="C381" s="54">
        <v>111765.95</v>
      </c>
    </row>
    <row r="382" spans="1:3" s="3" customFormat="1" ht="44.25" customHeight="1" x14ac:dyDescent="0.3">
      <c r="A382" s="7"/>
      <c r="B382" s="28" t="s">
        <v>667</v>
      </c>
      <c r="C382" s="54">
        <v>99128.11</v>
      </c>
    </row>
    <row r="383" spans="1:3" s="3" customFormat="1" ht="44.25" customHeight="1" x14ac:dyDescent="0.3">
      <c r="A383" s="7"/>
      <c r="B383" s="28" t="s">
        <v>323</v>
      </c>
      <c r="C383" s="54">
        <v>6045.8</v>
      </c>
    </row>
    <row r="384" spans="1:3" s="3" customFormat="1" ht="44.25" customHeight="1" x14ac:dyDescent="0.3">
      <c r="A384" s="7"/>
      <c r="B384" s="28" t="s">
        <v>668</v>
      </c>
      <c r="C384" s="54">
        <v>38590.33</v>
      </c>
    </row>
    <row r="385" spans="1:3" s="3" customFormat="1" ht="44.25" customHeight="1" x14ac:dyDescent="0.3">
      <c r="A385" s="7"/>
      <c r="B385" s="28" t="s">
        <v>669</v>
      </c>
      <c r="C385" s="54">
        <v>26704.87</v>
      </c>
    </row>
    <row r="386" spans="1:3" ht="20.25" x14ac:dyDescent="0.3">
      <c r="A386" s="7"/>
      <c r="B386" s="7" t="s">
        <v>9</v>
      </c>
      <c r="C386" s="12">
        <f>SUM(C387:C413)</f>
        <v>7458677.3000000007</v>
      </c>
    </row>
    <row r="387" spans="1:3" ht="20.25" x14ac:dyDescent="0.3">
      <c r="A387" s="7"/>
      <c r="B387" s="13" t="s">
        <v>10</v>
      </c>
      <c r="C387" s="55">
        <v>529585.26</v>
      </c>
    </row>
    <row r="388" spans="1:3" ht="20.25" x14ac:dyDescent="0.3">
      <c r="A388" s="7"/>
      <c r="B388" s="13" t="s">
        <v>671</v>
      </c>
      <c r="C388" s="55">
        <v>1075670.8700000001</v>
      </c>
    </row>
    <row r="389" spans="1:3" ht="20.25" x14ac:dyDescent="0.3">
      <c r="A389" s="7"/>
      <c r="B389" s="13" t="s">
        <v>25</v>
      </c>
      <c r="C389" s="55">
        <v>1203888.7</v>
      </c>
    </row>
    <row r="390" spans="1:3" ht="20.25" x14ac:dyDescent="0.3">
      <c r="A390" s="7"/>
      <c r="B390" s="13" t="s">
        <v>24</v>
      </c>
      <c r="C390" s="55">
        <v>425642.35</v>
      </c>
    </row>
    <row r="391" spans="1:3" ht="20.25" x14ac:dyDescent="0.3">
      <c r="A391" s="7"/>
      <c r="B391" s="13" t="s">
        <v>17</v>
      </c>
      <c r="C391" s="55">
        <v>386522.28</v>
      </c>
    </row>
    <row r="392" spans="1:3" ht="40.5" x14ac:dyDescent="0.3">
      <c r="A392" s="7"/>
      <c r="B392" s="23" t="s">
        <v>672</v>
      </c>
      <c r="C392" s="55">
        <v>740451.96</v>
      </c>
    </row>
    <row r="393" spans="1:3" s="3" customFormat="1" ht="40.5" x14ac:dyDescent="0.3">
      <c r="A393" s="7"/>
      <c r="B393" s="23" t="s">
        <v>134</v>
      </c>
      <c r="C393" s="55">
        <v>14429.08</v>
      </c>
    </row>
    <row r="394" spans="1:3" s="3" customFormat="1" ht="20.25" x14ac:dyDescent="0.3">
      <c r="A394" s="7"/>
      <c r="B394" s="13" t="s">
        <v>673</v>
      </c>
      <c r="C394" s="55">
        <v>1590835.57</v>
      </c>
    </row>
    <row r="395" spans="1:3" s="3" customFormat="1" ht="20.25" x14ac:dyDescent="0.3">
      <c r="A395" s="7"/>
      <c r="B395" s="13" t="s">
        <v>30</v>
      </c>
      <c r="C395" s="55">
        <v>33632.39</v>
      </c>
    </row>
    <row r="396" spans="1:3" ht="20.25" x14ac:dyDescent="0.3">
      <c r="A396" s="7"/>
      <c r="B396" s="23" t="s">
        <v>135</v>
      </c>
      <c r="C396" s="55">
        <v>1591.14</v>
      </c>
    </row>
    <row r="397" spans="1:3" s="3" customFormat="1" ht="40.5" x14ac:dyDescent="0.3">
      <c r="A397" s="7"/>
      <c r="B397" s="23" t="s">
        <v>136</v>
      </c>
      <c r="C397" s="55">
        <v>9147.9500000000007</v>
      </c>
    </row>
    <row r="398" spans="1:3" s="3" customFormat="1" ht="20.25" x14ac:dyDescent="0.3">
      <c r="A398" s="7"/>
      <c r="B398" s="23" t="s">
        <v>137</v>
      </c>
      <c r="C398" s="55">
        <v>4632</v>
      </c>
    </row>
    <row r="399" spans="1:3" s="3" customFormat="1" ht="40.5" x14ac:dyDescent="0.3">
      <c r="A399" s="7"/>
      <c r="B399" s="23" t="s">
        <v>64</v>
      </c>
      <c r="C399" s="55">
        <v>9801.07</v>
      </c>
    </row>
    <row r="400" spans="1:3" s="3" customFormat="1" ht="40.5" x14ac:dyDescent="0.3">
      <c r="A400" s="7"/>
      <c r="B400" s="23" t="s">
        <v>674</v>
      </c>
      <c r="C400" s="55">
        <v>18426.3</v>
      </c>
    </row>
    <row r="401" spans="1:3" s="3" customFormat="1" ht="40.5" x14ac:dyDescent="0.3">
      <c r="A401" s="7"/>
      <c r="B401" s="23" t="s">
        <v>338</v>
      </c>
      <c r="C401" s="55">
        <v>11182.54</v>
      </c>
    </row>
    <row r="402" spans="1:3" s="3" customFormat="1" ht="40.5" x14ac:dyDescent="0.3">
      <c r="A402" s="7"/>
      <c r="B402" s="23" t="s">
        <v>62</v>
      </c>
      <c r="C402" s="35">
        <v>53692.9</v>
      </c>
    </row>
    <row r="403" spans="1:3" s="3" customFormat="1" ht="20.25" x14ac:dyDescent="0.3">
      <c r="A403" s="7"/>
      <c r="B403" s="23" t="s">
        <v>63</v>
      </c>
      <c r="C403" s="35">
        <v>4756.9399999999996</v>
      </c>
    </row>
    <row r="404" spans="1:3" s="3" customFormat="1" ht="81" x14ac:dyDescent="0.3">
      <c r="A404" s="7"/>
      <c r="B404" s="23" t="s">
        <v>675</v>
      </c>
      <c r="C404" s="14">
        <v>484109.48</v>
      </c>
    </row>
    <row r="405" spans="1:3" s="3" customFormat="1" ht="20.25" x14ac:dyDescent="0.3">
      <c r="A405" s="7"/>
      <c r="B405" s="23" t="s">
        <v>329</v>
      </c>
      <c r="C405" s="14">
        <v>3171.43</v>
      </c>
    </row>
    <row r="406" spans="1:3" s="3" customFormat="1" ht="101.25" x14ac:dyDescent="0.3">
      <c r="A406" s="7"/>
      <c r="B406" s="23" t="s">
        <v>676</v>
      </c>
      <c r="C406" s="14">
        <v>133220.87</v>
      </c>
    </row>
    <row r="407" spans="1:3" s="3" customFormat="1" ht="40.5" x14ac:dyDescent="0.3">
      <c r="A407" s="7"/>
      <c r="B407" s="23" t="s">
        <v>677</v>
      </c>
      <c r="C407" s="13">
        <v>32186.17</v>
      </c>
    </row>
    <row r="408" spans="1:3" s="3" customFormat="1" ht="61.5" x14ac:dyDescent="0.35">
      <c r="A408" s="7"/>
      <c r="B408" s="23" t="s">
        <v>330</v>
      </c>
      <c r="C408" s="65">
        <v>77203.64</v>
      </c>
    </row>
    <row r="409" spans="1:3" s="3" customFormat="1" ht="41.25" x14ac:dyDescent="0.35">
      <c r="A409" s="7"/>
      <c r="B409" s="23" t="s">
        <v>678</v>
      </c>
      <c r="C409" s="65">
        <v>3433.48</v>
      </c>
    </row>
    <row r="410" spans="1:3" s="3" customFormat="1" ht="60.75" x14ac:dyDescent="0.3">
      <c r="A410" s="7"/>
      <c r="B410" s="23" t="s">
        <v>331</v>
      </c>
      <c r="C410" s="13">
        <v>26303.09</v>
      </c>
    </row>
    <row r="411" spans="1:3" s="3" customFormat="1" ht="60.75" x14ac:dyDescent="0.3">
      <c r="A411" s="7"/>
      <c r="B411" s="23" t="s">
        <v>679</v>
      </c>
      <c r="C411" s="13">
        <v>106596.03</v>
      </c>
    </row>
    <row r="412" spans="1:3" s="3" customFormat="1" ht="20.25" x14ac:dyDescent="0.3">
      <c r="A412" s="7"/>
      <c r="B412" s="23" t="s">
        <v>332</v>
      </c>
      <c r="C412" s="29">
        <v>450000</v>
      </c>
    </row>
    <row r="413" spans="1:3" s="3" customFormat="1" ht="39" customHeight="1" x14ac:dyDescent="0.3">
      <c r="A413" s="7"/>
      <c r="B413" s="23" t="s">
        <v>333</v>
      </c>
      <c r="C413" s="13">
        <v>28563.81</v>
      </c>
    </row>
    <row r="414" spans="1:3" s="3" customFormat="1" ht="20.25" x14ac:dyDescent="0.3">
      <c r="A414" s="7"/>
      <c r="B414" s="8" t="s">
        <v>45</v>
      </c>
      <c r="C414" s="31">
        <f>SUM(C415:C421)</f>
        <v>454629.04999999993</v>
      </c>
    </row>
    <row r="415" spans="1:3" s="3" customFormat="1" ht="20.25" x14ac:dyDescent="0.3">
      <c r="A415" s="7"/>
      <c r="B415" s="33" t="s">
        <v>80</v>
      </c>
      <c r="C415" s="13">
        <v>156255.54999999999</v>
      </c>
    </row>
    <row r="416" spans="1:3" s="3" customFormat="1" ht="20.25" x14ac:dyDescent="0.3">
      <c r="A416" s="7"/>
      <c r="B416" s="23" t="s">
        <v>78</v>
      </c>
      <c r="C416" s="13">
        <v>88109.71</v>
      </c>
    </row>
    <row r="417" spans="1:3" s="3" customFormat="1" ht="20.25" x14ac:dyDescent="0.3">
      <c r="A417" s="7"/>
      <c r="B417" s="23" t="s">
        <v>81</v>
      </c>
      <c r="C417" s="13">
        <v>48454.84</v>
      </c>
    </row>
    <row r="418" spans="1:3" s="3" customFormat="1" ht="20.25" x14ac:dyDescent="0.3">
      <c r="A418" s="7"/>
      <c r="B418" s="23" t="s">
        <v>79</v>
      </c>
      <c r="C418" s="13">
        <v>12725.48</v>
      </c>
    </row>
    <row r="419" spans="1:3" s="3" customFormat="1" ht="20.25" x14ac:dyDescent="0.3">
      <c r="A419" s="7"/>
      <c r="B419" s="23" t="s">
        <v>169</v>
      </c>
      <c r="C419" s="35">
        <v>13672.8</v>
      </c>
    </row>
    <row r="420" spans="1:3" s="3" customFormat="1" ht="40.5" x14ac:dyDescent="0.3">
      <c r="A420" s="7"/>
      <c r="B420" s="34" t="s">
        <v>328</v>
      </c>
      <c r="C420" s="35">
        <v>106348.67</v>
      </c>
    </row>
    <row r="421" spans="1:3" s="3" customFormat="1" ht="40.5" x14ac:dyDescent="0.3">
      <c r="A421" s="7"/>
      <c r="B421" s="23" t="s">
        <v>607</v>
      </c>
      <c r="C421" s="35">
        <v>29062</v>
      </c>
    </row>
    <row r="422" spans="1:3" s="3" customFormat="1" ht="20.25" x14ac:dyDescent="0.3">
      <c r="A422" s="7"/>
      <c r="B422" s="19" t="s">
        <v>324</v>
      </c>
      <c r="C422" s="31">
        <f>SUM(C423:C424)</f>
        <v>158436</v>
      </c>
    </row>
    <row r="423" spans="1:3" s="3" customFormat="1" ht="20.25" x14ac:dyDescent="0.3">
      <c r="A423" s="7"/>
      <c r="B423" s="34" t="s">
        <v>6</v>
      </c>
      <c r="C423" s="32">
        <v>128910.19</v>
      </c>
    </row>
    <row r="424" spans="1:3" s="3" customFormat="1" ht="20.25" x14ac:dyDescent="0.3">
      <c r="A424" s="7"/>
      <c r="B424" s="34" t="s">
        <v>325</v>
      </c>
      <c r="C424" s="32">
        <v>29525.81</v>
      </c>
    </row>
    <row r="425" spans="1:3" ht="62.25" customHeight="1" x14ac:dyDescent="0.3">
      <c r="A425" s="25" t="s">
        <v>12</v>
      </c>
      <c r="B425" s="8" t="s">
        <v>388</v>
      </c>
      <c r="C425" s="16">
        <f>SUM(C427:C428)</f>
        <v>100013.15</v>
      </c>
    </row>
    <row r="426" spans="1:3" ht="20.25" x14ac:dyDescent="0.3">
      <c r="A426" s="8"/>
      <c r="B426" s="8" t="s">
        <v>3</v>
      </c>
      <c r="C426" s="17"/>
    </row>
    <row r="427" spans="1:3" ht="20.25" x14ac:dyDescent="0.3">
      <c r="A427" s="8">
        <v>2111</v>
      </c>
      <c r="B427" s="8" t="s">
        <v>427</v>
      </c>
      <c r="C427" s="17">
        <v>81977.98</v>
      </c>
    </row>
    <row r="428" spans="1:3" ht="20.25" x14ac:dyDescent="0.3">
      <c r="A428" s="8">
        <v>2120</v>
      </c>
      <c r="B428" s="8" t="s">
        <v>7</v>
      </c>
      <c r="C428" s="17">
        <v>18035.169999999998</v>
      </c>
    </row>
    <row r="429" spans="1:3" ht="60.75" x14ac:dyDescent="0.3">
      <c r="A429" s="24" t="s">
        <v>182</v>
      </c>
      <c r="B429" s="8" t="s">
        <v>691</v>
      </c>
      <c r="C429" s="16">
        <f>C431+C432</f>
        <v>2788033.08</v>
      </c>
    </row>
    <row r="430" spans="1:3" ht="20.25" x14ac:dyDescent="0.3">
      <c r="A430" s="24"/>
      <c r="B430" s="8" t="s">
        <v>3</v>
      </c>
      <c r="C430" s="17"/>
    </row>
    <row r="431" spans="1:3" s="3" customFormat="1" ht="20.25" x14ac:dyDescent="0.3">
      <c r="A431" s="24"/>
      <c r="B431" s="21" t="s">
        <v>15</v>
      </c>
      <c r="C431" s="16">
        <f>C433+C435</f>
        <v>2217509.81</v>
      </c>
    </row>
    <row r="432" spans="1:3" s="3" customFormat="1" ht="20.25" x14ac:dyDescent="0.3">
      <c r="A432" s="25"/>
      <c r="B432" s="36" t="s">
        <v>9</v>
      </c>
      <c r="C432" s="16">
        <f>C498</f>
        <v>570523.27</v>
      </c>
    </row>
    <row r="433" spans="1:3" s="3" customFormat="1" ht="20.25" x14ac:dyDescent="0.3">
      <c r="A433" s="7">
        <v>2210</v>
      </c>
      <c r="B433" s="8" t="s">
        <v>13</v>
      </c>
      <c r="C433" s="16">
        <f>C434</f>
        <v>47500</v>
      </c>
    </row>
    <row r="434" spans="1:3" s="3" customFormat="1" ht="20.25" x14ac:dyDescent="0.3">
      <c r="A434" s="25"/>
      <c r="B434" s="22" t="s">
        <v>485</v>
      </c>
      <c r="C434" s="17">
        <v>47500</v>
      </c>
    </row>
    <row r="435" spans="1:3" s="3" customFormat="1" ht="20.25" x14ac:dyDescent="0.3">
      <c r="A435" s="7">
        <v>2240</v>
      </c>
      <c r="B435" s="8" t="s">
        <v>14</v>
      </c>
      <c r="C435" s="16">
        <f>SUM(C436:C496)</f>
        <v>2170009.81</v>
      </c>
    </row>
    <row r="436" spans="1:3" s="3" customFormat="1" ht="20.25" x14ac:dyDescent="0.3">
      <c r="A436" s="7"/>
      <c r="B436" s="51" t="s">
        <v>77</v>
      </c>
      <c r="C436" s="17">
        <v>3790</v>
      </c>
    </row>
    <row r="437" spans="1:3" s="3" customFormat="1" ht="40.5" x14ac:dyDescent="0.3">
      <c r="A437" s="8"/>
      <c r="B437" s="28" t="s">
        <v>29</v>
      </c>
      <c r="C437" s="17">
        <v>36776.400000000001</v>
      </c>
    </row>
    <row r="438" spans="1:3" s="3" customFormat="1" ht="20.25" x14ac:dyDescent="0.3">
      <c r="A438" s="8"/>
      <c r="B438" s="51" t="s">
        <v>248</v>
      </c>
      <c r="C438" s="17">
        <v>42915</v>
      </c>
    </row>
    <row r="439" spans="1:3" s="3" customFormat="1" ht="60.75" x14ac:dyDescent="0.3">
      <c r="A439" s="8"/>
      <c r="B439" s="28" t="s">
        <v>249</v>
      </c>
      <c r="C439" s="17">
        <v>34150</v>
      </c>
    </row>
    <row r="440" spans="1:3" s="3" customFormat="1" ht="40.5" x14ac:dyDescent="0.3">
      <c r="A440" s="8"/>
      <c r="B440" s="28" t="s">
        <v>250</v>
      </c>
      <c r="C440" s="17">
        <v>36534</v>
      </c>
    </row>
    <row r="441" spans="1:3" s="3" customFormat="1" ht="81" x14ac:dyDescent="0.3">
      <c r="A441" s="8"/>
      <c r="B441" s="28" t="s">
        <v>251</v>
      </c>
      <c r="C441" s="17">
        <v>23305</v>
      </c>
    </row>
    <row r="442" spans="1:3" s="3" customFormat="1" ht="40.5" x14ac:dyDescent="0.3">
      <c r="A442" s="8"/>
      <c r="B442" s="28" t="s">
        <v>253</v>
      </c>
      <c r="C442" s="17">
        <v>13073</v>
      </c>
    </row>
    <row r="443" spans="1:3" s="3" customFormat="1" ht="40.5" x14ac:dyDescent="0.3">
      <c r="A443" s="8"/>
      <c r="B443" s="28" t="s">
        <v>486</v>
      </c>
      <c r="C443" s="17">
        <v>11979</v>
      </c>
    </row>
    <row r="444" spans="1:3" s="3" customFormat="1" ht="20.25" x14ac:dyDescent="0.3">
      <c r="A444" s="8"/>
      <c r="B444" s="51" t="s">
        <v>411</v>
      </c>
      <c r="C444" s="17">
        <v>22408.44</v>
      </c>
    </row>
    <row r="445" spans="1:3" s="3" customFormat="1" ht="20.25" x14ac:dyDescent="0.3">
      <c r="A445" s="8"/>
      <c r="B445" s="28" t="s">
        <v>412</v>
      </c>
      <c r="C445" s="17">
        <v>35100.879999999997</v>
      </c>
    </row>
    <row r="446" spans="1:3" s="3" customFormat="1" ht="20.25" x14ac:dyDescent="0.3">
      <c r="A446" s="8"/>
      <c r="B446" s="28" t="s">
        <v>413</v>
      </c>
      <c r="C446" s="17">
        <v>25234.54</v>
      </c>
    </row>
    <row r="447" spans="1:3" s="3" customFormat="1" ht="20.25" x14ac:dyDescent="0.3">
      <c r="A447" s="8"/>
      <c r="B447" s="28" t="s">
        <v>414</v>
      </c>
      <c r="C447" s="17">
        <v>22325.3</v>
      </c>
    </row>
    <row r="448" spans="1:3" s="3" customFormat="1" ht="20.25" x14ac:dyDescent="0.3">
      <c r="A448" s="8"/>
      <c r="B448" s="28" t="s">
        <v>482</v>
      </c>
      <c r="C448" s="17">
        <v>27864</v>
      </c>
    </row>
    <row r="449" spans="1:3" s="3" customFormat="1" ht="20.25" x14ac:dyDescent="0.3">
      <c r="A449" s="8"/>
      <c r="B449" s="28" t="s">
        <v>483</v>
      </c>
      <c r="C449" s="17">
        <v>33679</v>
      </c>
    </row>
    <row r="450" spans="1:3" s="3" customFormat="1" ht="40.5" x14ac:dyDescent="0.3">
      <c r="A450" s="8"/>
      <c r="B450" s="28" t="s">
        <v>484</v>
      </c>
      <c r="C450" s="17">
        <v>25045</v>
      </c>
    </row>
    <row r="451" spans="1:3" s="3" customFormat="1" ht="60.75" x14ac:dyDescent="0.3">
      <c r="A451" s="8"/>
      <c r="B451" s="28" t="s">
        <v>415</v>
      </c>
      <c r="C451" s="17">
        <v>49805.65</v>
      </c>
    </row>
    <row r="452" spans="1:3" s="3" customFormat="1" ht="40.5" x14ac:dyDescent="0.3">
      <c r="A452" s="8"/>
      <c r="B452" s="28" t="s">
        <v>428</v>
      </c>
      <c r="C452" s="17">
        <v>15922.8</v>
      </c>
    </row>
    <row r="453" spans="1:3" s="3" customFormat="1" ht="40.5" x14ac:dyDescent="0.3">
      <c r="A453" s="8"/>
      <c r="B453" s="28" t="s">
        <v>429</v>
      </c>
      <c r="C453" s="17">
        <v>22122</v>
      </c>
    </row>
    <row r="454" spans="1:3" s="3" customFormat="1" ht="40.5" x14ac:dyDescent="0.3">
      <c r="A454" s="8"/>
      <c r="B454" s="28" t="s">
        <v>430</v>
      </c>
      <c r="C454" s="17">
        <v>49247</v>
      </c>
    </row>
    <row r="455" spans="1:3" s="3" customFormat="1" ht="40.5" x14ac:dyDescent="0.3">
      <c r="A455" s="8"/>
      <c r="B455" s="28" t="s">
        <v>431</v>
      </c>
      <c r="C455" s="17">
        <v>31952.2</v>
      </c>
    </row>
    <row r="456" spans="1:3" s="3" customFormat="1" ht="40.5" x14ac:dyDescent="0.3">
      <c r="A456" s="8"/>
      <c r="B456" s="28" t="s">
        <v>432</v>
      </c>
      <c r="C456" s="17">
        <v>30385.599999999999</v>
      </c>
    </row>
    <row r="457" spans="1:3" s="3" customFormat="1" ht="40.5" x14ac:dyDescent="0.3">
      <c r="A457" s="8"/>
      <c r="B457" s="28" t="s">
        <v>433</v>
      </c>
      <c r="C457" s="17">
        <v>38862</v>
      </c>
    </row>
    <row r="458" spans="1:3" s="3" customFormat="1" ht="40.5" x14ac:dyDescent="0.3">
      <c r="A458" s="8"/>
      <c r="B458" s="28" t="s">
        <v>434</v>
      </c>
      <c r="C458" s="17">
        <v>38862</v>
      </c>
    </row>
    <row r="459" spans="1:3" s="3" customFormat="1" ht="40.5" x14ac:dyDescent="0.3">
      <c r="A459" s="8"/>
      <c r="B459" s="28" t="s">
        <v>435</v>
      </c>
      <c r="C459" s="17">
        <v>38862</v>
      </c>
    </row>
    <row r="460" spans="1:3" s="3" customFormat="1" ht="40.5" x14ac:dyDescent="0.3">
      <c r="A460" s="8"/>
      <c r="B460" s="28" t="s">
        <v>436</v>
      </c>
      <c r="C460" s="17">
        <v>38862</v>
      </c>
    </row>
    <row r="461" spans="1:3" s="3" customFormat="1" ht="40.5" x14ac:dyDescent="0.3">
      <c r="A461" s="8"/>
      <c r="B461" s="28" t="s">
        <v>437</v>
      </c>
      <c r="C461" s="17">
        <v>38862</v>
      </c>
    </row>
    <row r="462" spans="1:3" s="3" customFormat="1" ht="40.5" x14ac:dyDescent="0.3">
      <c r="A462" s="8"/>
      <c r="B462" s="28" t="s">
        <v>438</v>
      </c>
      <c r="C462" s="17">
        <v>38862</v>
      </c>
    </row>
    <row r="463" spans="1:3" s="3" customFormat="1" ht="40.5" x14ac:dyDescent="0.3">
      <c r="A463" s="8"/>
      <c r="B463" s="28" t="s">
        <v>439</v>
      </c>
      <c r="C463" s="17">
        <v>38862</v>
      </c>
    </row>
    <row r="464" spans="1:3" s="3" customFormat="1" ht="40.5" x14ac:dyDescent="0.3">
      <c r="A464" s="8"/>
      <c r="B464" s="28" t="s">
        <v>440</v>
      </c>
      <c r="C464" s="17">
        <v>38862</v>
      </c>
    </row>
    <row r="465" spans="1:3" s="3" customFormat="1" ht="40.5" x14ac:dyDescent="0.3">
      <c r="A465" s="8"/>
      <c r="B465" s="28" t="s">
        <v>441</v>
      </c>
      <c r="C465" s="17">
        <v>38862</v>
      </c>
    </row>
    <row r="466" spans="1:3" s="3" customFormat="1" ht="40.5" x14ac:dyDescent="0.3">
      <c r="A466" s="8"/>
      <c r="B466" s="28" t="s">
        <v>442</v>
      </c>
      <c r="C466" s="17">
        <v>38862</v>
      </c>
    </row>
    <row r="467" spans="1:3" s="3" customFormat="1" ht="40.5" x14ac:dyDescent="0.3">
      <c r="A467" s="8"/>
      <c r="B467" s="28" t="s">
        <v>443</v>
      </c>
      <c r="C467" s="17">
        <v>38862</v>
      </c>
    </row>
    <row r="468" spans="1:3" s="3" customFormat="1" ht="40.5" x14ac:dyDescent="0.3">
      <c r="A468" s="8"/>
      <c r="B468" s="28" t="s">
        <v>444</v>
      </c>
      <c r="C468" s="17">
        <v>38862</v>
      </c>
    </row>
    <row r="469" spans="1:3" s="3" customFormat="1" ht="40.5" x14ac:dyDescent="0.3">
      <c r="A469" s="8"/>
      <c r="B469" s="28" t="s">
        <v>445</v>
      </c>
      <c r="C469" s="17">
        <v>38862</v>
      </c>
    </row>
    <row r="470" spans="1:3" s="3" customFormat="1" ht="40.5" x14ac:dyDescent="0.3">
      <c r="A470" s="8"/>
      <c r="B470" s="28" t="s">
        <v>446</v>
      </c>
      <c r="C470" s="17">
        <v>38862</v>
      </c>
    </row>
    <row r="471" spans="1:3" s="3" customFormat="1" ht="40.5" x14ac:dyDescent="0.3">
      <c r="A471" s="8"/>
      <c r="B471" s="28" t="s">
        <v>447</v>
      </c>
      <c r="C471" s="17">
        <v>38862</v>
      </c>
    </row>
    <row r="472" spans="1:3" s="3" customFormat="1" ht="40.5" x14ac:dyDescent="0.3">
      <c r="A472" s="8"/>
      <c r="B472" s="28" t="s">
        <v>448</v>
      </c>
      <c r="C472" s="17">
        <v>38862</v>
      </c>
    </row>
    <row r="473" spans="1:3" s="3" customFormat="1" ht="40.5" x14ac:dyDescent="0.3">
      <c r="A473" s="8"/>
      <c r="B473" s="28" t="s">
        <v>449</v>
      </c>
      <c r="C473" s="17">
        <v>38862</v>
      </c>
    </row>
    <row r="474" spans="1:3" s="3" customFormat="1" ht="40.5" x14ac:dyDescent="0.3">
      <c r="A474" s="8"/>
      <c r="B474" s="28" t="s">
        <v>450</v>
      </c>
      <c r="C474" s="17">
        <v>38862</v>
      </c>
    </row>
    <row r="475" spans="1:3" s="3" customFormat="1" ht="40.5" x14ac:dyDescent="0.3">
      <c r="A475" s="8"/>
      <c r="B475" s="28" t="s">
        <v>451</v>
      </c>
      <c r="C475" s="17">
        <v>38862</v>
      </c>
    </row>
    <row r="476" spans="1:3" s="3" customFormat="1" ht="40.5" x14ac:dyDescent="0.3">
      <c r="A476" s="8"/>
      <c r="B476" s="28" t="s">
        <v>452</v>
      </c>
      <c r="C476" s="17">
        <v>38862</v>
      </c>
    </row>
    <row r="477" spans="1:3" s="3" customFormat="1" ht="40.5" x14ac:dyDescent="0.3">
      <c r="A477" s="8"/>
      <c r="B477" s="28" t="s">
        <v>453</v>
      </c>
      <c r="C477" s="17">
        <v>38862</v>
      </c>
    </row>
    <row r="478" spans="1:3" s="3" customFormat="1" ht="40.5" x14ac:dyDescent="0.3">
      <c r="A478" s="8"/>
      <c r="B478" s="28" t="s">
        <v>454</v>
      </c>
      <c r="C478" s="17">
        <v>38862</v>
      </c>
    </row>
    <row r="479" spans="1:3" s="3" customFormat="1" ht="40.5" x14ac:dyDescent="0.3">
      <c r="A479" s="8"/>
      <c r="B479" s="28" t="s">
        <v>455</v>
      </c>
      <c r="C479" s="17">
        <v>38862</v>
      </c>
    </row>
    <row r="480" spans="1:3" s="3" customFormat="1" ht="40.5" x14ac:dyDescent="0.3">
      <c r="A480" s="8"/>
      <c r="B480" s="28" t="s">
        <v>456</v>
      </c>
      <c r="C480" s="17">
        <v>38862</v>
      </c>
    </row>
    <row r="481" spans="1:3" s="3" customFormat="1" ht="40.5" x14ac:dyDescent="0.3">
      <c r="A481" s="8"/>
      <c r="B481" s="28" t="s">
        <v>457</v>
      </c>
      <c r="C481" s="17">
        <v>38862</v>
      </c>
    </row>
    <row r="482" spans="1:3" s="3" customFormat="1" ht="40.5" x14ac:dyDescent="0.3">
      <c r="A482" s="8"/>
      <c r="B482" s="28" t="s">
        <v>458</v>
      </c>
      <c r="C482" s="17">
        <v>38862</v>
      </c>
    </row>
    <row r="483" spans="1:3" s="3" customFormat="1" ht="40.5" x14ac:dyDescent="0.3">
      <c r="A483" s="8"/>
      <c r="B483" s="28" t="s">
        <v>471</v>
      </c>
      <c r="C483" s="17">
        <v>38862</v>
      </c>
    </row>
    <row r="484" spans="1:3" s="3" customFormat="1" ht="40.5" x14ac:dyDescent="0.3">
      <c r="A484" s="8"/>
      <c r="B484" s="28" t="s">
        <v>472</v>
      </c>
      <c r="C484" s="17">
        <v>38862</v>
      </c>
    </row>
    <row r="485" spans="1:3" s="3" customFormat="1" ht="40.5" x14ac:dyDescent="0.3">
      <c r="A485" s="8"/>
      <c r="B485" s="28" t="s">
        <v>470</v>
      </c>
      <c r="C485" s="17">
        <v>38862</v>
      </c>
    </row>
    <row r="486" spans="1:3" s="3" customFormat="1" ht="40.5" x14ac:dyDescent="0.3">
      <c r="A486" s="8"/>
      <c r="B486" s="28" t="s">
        <v>473</v>
      </c>
      <c r="C486" s="17">
        <v>38862</v>
      </c>
    </row>
    <row r="487" spans="1:3" s="3" customFormat="1" ht="40.5" x14ac:dyDescent="0.3">
      <c r="A487" s="8"/>
      <c r="B487" s="28" t="s">
        <v>474</v>
      </c>
      <c r="C487" s="17">
        <v>38862</v>
      </c>
    </row>
    <row r="488" spans="1:3" s="3" customFormat="1" ht="40.5" x14ac:dyDescent="0.3">
      <c r="A488" s="8"/>
      <c r="B488" s="28" t="s">
        <v>475</v>
      </c>
      <c r="C488" s="17">
        <v>38862</v>
      </c>
    </row>
    <row r="489" spans="1:3" s="3" customFormat="1" ht="40.5" x14ac:dyDescent="0.3">
      <c r="A489" s="8"/>
      <c r="B489" s="28" t="s">
        <v>476</v>
      </c>
      <c r="C489" s="17">
        <v>38862</v>
      </c>
    </row>
    <row r="490" spans="1:3" s="3" customFormat="1" ht="40.5" x14ac:dyDescent="0.3">
      <c r="A490" s="8"/>
      <c r="B490" s="28" t="s">
        <v>477</v>
      </c>
      <c r="C490" s="17">
        <v>38862</v>
      </c>
    </row>
    <row r="491" spans="1:3" s="3" customFormat="1" ht="40.5" x14ac:dyDescent="0.3">
      <c r="A491" s="8"/>
      <c r="B491" s="28" t="s">
        <v>478</v>
      </c>
      <c r="C491" s="17">
        <v>38862</v>
      </c>
    </row>
    <row r="492" spans="1:3" s="3" customFormat="1" ht="40.5" x14ac:dyDescent="0.3">
      <c r="A492" s="8"/>
      <c r="B492" s="28" t="s">
        <v>479</v>
      </c>
      <c r="C492" s="17">
        <v>38862</v>
      </c>
    </row>
    <row r="493" spans="1:3" s="3" customFormat="1" ht="40.5" x14ac:dyDescent="0.3">
      <c r="A493" s="8"/>
      <c r="B493" s="28" t="s">
        <v>480</v>
      </c>
      <c r="C493" s="17">
        <v>38862</v>
      </c>
    </row>
    <row r="494" spans="1:3" s="3" customFormat="1" ht="40.5" x14ac:dyDescent="0.3">
      <c r="A494" s="8"/>
      <c r="B494" s="28" t="s">
        <v>481</v>
      </c>
      <c r="C494" s="17">
        <v>38862</v>
      </c>
    </row>
    <row r="495" spans="1:3" s="3" customFormat="1" ht="40.5" x14ac:dyDescent="0.3">
      <c r="A495" s="8"/>
      <c r="B495" s="28" t="s">
        <v>469</v>
      </c>
      <c r="C495" s="17">
        <v>49800</v>
      </c>
    </row>
    <row r="496" spans="1:3" s="3" customFormat="1" ht="40.5" x14ac:dyDescent="0.3">
      <c r="A496" s="8"/>
      <c r="B496" s="28" t="s">
        <v>487</v>
      </c>
      <c r="C496" s="17">
        <v>49839</v>
      </c>
    </row>
    <row r="497" spans="1:3" s="3" customFormat="1" ht="20.25" x14ac:dyDescent="0.3">
      <c r="A497" s="8">
        <v>2610</v>
      </c>
      <c r="B497" s="25" t="s">
        <v>16</v>
      </c>
      <c r="C497" s="16">
        <f>C498</f>
        <v>570523.27</v>
      </c>
    </row>
    <row r="498" spans="1:3" s="3" customFormat="1" ht="20.25" x14ac:dyDescent="0.3">
      <c r="A498" s="8"/>
      <c r="B498" s="25" t="s">
        <v>9</v>
      </c>
      <c r="C498" s="16">
        <f>C499</f>
        <v>570523.27</v>
      </c>
    </row>
    <row r="499" spans="1:3" s="3" customFormat="1" ht="60.75" x14ac:dyDescent="0.3">
      <c r="A499" s="8"/>
      <c r="B499" s="23" t="s">
        <v>680</v>
      </c>
      <c r="C499" s="13">
        <v>570523.27</v>
      </c>
    </row>
    <row r="500" spans="1:3" s="3" customFormat="1" ht="59.25" customHeight="1" x14ac:dyDescent="0.3">
      <c r="A500" s="40" t="s">
        <v>183</v>
      </c>
      <c r="B500" s="8" t="s">
        <v>692</v>
      </c>
      <c r="C500" s="16">
        <f>C502+C503</f>
        <v>21960</v>
      </c>
    </row>
    <row r="501" spans="1:3" s="3" customFormat="1" ht="20.25" x14ac:dyDescent="0.3">
      <c r="A501" s="24"/>
      <c r="B501" s="8" t="s">
        <v>3</v>
      </c>
      <c r="C501" s="17"/>
    </row>
    <row r="502" spans="1:3" ht="20.25" x14ac:dyDescent="0.3">
      <c r="A502" s="24">
        <v>2111</v>
      </c>
      <c r="B502" s="8" t="s">
        <v>6</v>
      </c>
      <c r="C502" s="16">
        <v>18000</v>
      </c>
    </row>
    <row r="503" spans="1:3" ht="20.25" x14ac:dyDescent="0.3">
      <c r="A503" s="8">
        <v>2120</v>
      </c>
      <c r="B503" s="8" t="s">
        <v>7</v>
      </c>
      <c r="C503" s="16">
        <v>3960</v>
      </c>
    </row>
    <row r="504" spans="1:3" s="3" customFormat="1" ht="81" x14ac:dyDescent="0.3">
      <c r="A504" s="24" t="s">
        <v>252</v>
      </c>
      <c r="B504" s="7" t="s">
        <v>693</v>
      </c>
      <c r="C504" s="16">
        <f>C506+C507+C508+C510</f>
        <v>34767</v>
      </c>
    </row>
    <row r="505" spans="1:3" s="3" customFormat="1" ht="20.25" x14ac:dyDescent="0.3">
      <c r="A505" s="8"/>
      <c r="B505" s="7" t="s">
        <v>3</v>
      </c>
      <c r="C505" s="17"/>
    </row>
    <row r="506" spans="1:3" s="3" customFormat="1" ht="20.25" x14ac:dyDescent="0.3">
      <c r="A506" s="8">
        <v>2111</v>
      </c>
      <c r="B506" s="7" t="s">
        <v>6</v>
      </c>
      <c r="C506" s="16">
        <v>6000</v>
      </c>
    </row>
    <row r="507" spans="1:3" s="3" customFormat="1" ht="20.25" x14ac:dyDescent="0.3">
      <c r="A507" s="8">
        <v>2120</v>
      </c>
      <c r="B507" s="7" t="s">
        <v>7</v>
      </c>
      <c r="C507" s="16">
        <v>1320</v>
      </c>
    </row>
    <row r="508" spans="1:3" s="3" customFormat="1" ht="20.25" x14ac:dyDescent="0.3">
      <c r="A508" s="7">
        <v>2210</v>
      </c>
      <c r="B508" s="8" t="s">
        <v>13</v>
      </c>
      <c r="C508" s="31">
        <f>SUM(C509)</f>
        <v>13287</v>
      </c>
    </row>
    <row r="509" spans="1:3" s="3" customFormat="1" ht="60.75" x14ac:dyDescent="0.3">
      <c r="A509" s="8"/>
      <c r="B509" s="23" t="s">
        <v>459</v>
      </c>
      <c r="C509" s="35">
        <v>13287</v>
      </c>
    </row>
    <row r="510" spans="1:3" s="3" customFormat="1" ht="20.25" x14ac:dyDescent="0.3">
      <c r="A510" s="7">
        <v>2240</v>
      </c>
      <c r="B510" s="8" t="s">
        <v>14</v>
      </c>
      <c r="C510" s="16">
        <f>SUM(C511:C512)</f>
        <v>14160</v>
      </c>
    </row>
    <row r="511" spans="1:3" s="3" customFormat="1" ht="20.25" x14ac:dyDescent="0.3">
      <c r="A511" s="8"/>
      <c r="B511" s="13" t="s">
        <v>254</v>
      </c>
      <c r="C511" s="17">
        <v>7000</v>
      </c>
    </row>
    <row r="512" spans="1:3" s="3" customFormat="1" ht="40.5" x14ac:dyDescent="0.3">
      <c r="A512" s="8"/>
      <c r="B512" s="23" t="s">
        <v>460</v>
      </c>
      <c r="C512" s="17">
        <v>7160</v>
      </c>
    </row>
    <row r="513" spans="1:3" ht="21" customHeight="1" x14ac:dyDescent="0.3">
      <c r="A513" s="8"/>
      <c r="B513" s="8" t="s">
        <v>690</v>
      </c>
      <c r="C513" s="16">
        <f>C6+C27+C33+C299+C425+C429+C500+C504</f>
        <v>20699122.490000002</v>
      </c>
    </row>
    <row r="514" spans="1:3" ht="20.25" x14ac:dyDescent="0.3">
      <c r="A514" s="8"/>
      <c r="B514" s="8" t="s">
        <v>18</v>
      </c>
      <c r="C514" s="16">
        <f>C8+C9+C10+C14+C21+C23+C25+C306+C341+C342+C346+C362+C427+C428+C433+C435+C502+C503+C506+C507+C508+C510</f>
        <v>5185201.7</v>
      </c>
    </row>
    <row r="515" spans="1:3" ht="20.25" x14ac:dyDescent="0.3">
      <c r="A515" s="8"/>
      <c r="B515" s="8" t="s">
        <v>23</v>
      </c>
      <c r="C515" s="9">
        <f>C30+C40+C108+C286+C295+C365+C386+C414+C422+C498</f>
        <v>15513920.790000001</v>
      </c>
    </row>
    <row r="516" spans="1:3" s="3" customFormat="1" ht="20.25" x14ac:dyDescent="0.3">
      <c r="A516" s="52"/>
      <c r="B516" s="52"/>
      <c r="C516" s="53"/>
    </row>
    <row r="517" spans="1:3" ht="20.25" x14ac:dyDescent="0.3">
      <c r="A517" s="4"/>
      <c r="B517" s="27" t="s">
        <v>681</v>
      </c>
      <c r="C517" s="4"/>
    </row>
    <row r="518" spans="1:3" ht="20.25" x14ac:dyDescent="0.3">
      <c r="A518" s="4"/>
      <c r="B518" s="27" t="s">
        <v>53</v>
      </c>
      <c r="C518" s="4"/>
    </row>
    <row r="519" spans="1:3" ht="20.25" x14ac:dyDescent="0.3">
      <c r="A519" s="4"/>
      <c r="B519" s="4"/>
      <c r="C519" s="4"/>
    </row>
    <row r="520" spans="1:3" ht="20.25" x14ac:dyDescent="0.3">
      <c r="B520" s="27" t="s">
        <v>700</v>
      </c>
    </row>
  </sheetData>
  <pageMargins left="0" right="0" top="0" bottom="0" header="0.31496062992125984" footer="0.31496062992125984"/>
  <pageSetup paperSize="9" scale="55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4" workbookViewId="0">
      <selection activeCell="C6" sqref="C6"/>
    </sheetView>
  </sheetViews>
  <sheetFormatPr defaultRowHeight="12.75" x14ac:dyDescent="0.2"/>
  <cols>
    <col min="1" max="1" width="19.42578125" style="3" customWidth="1"/>
    <col min="2" max="2" width="74.42578125" style="3" customWidth="1"/>
    <col min="3" max="3" width="17.42578125" style="3" customWidth="1"/>
    <col min="4" max="16384" width="9.140625" style="3"/>
  </cols>
  <sheetData>
    <row r="1" spans="1:3" x14ac:dyDescent="0.2">
      <c r="B1" s="3" t="s">
        <v>586</v>
      </c>
    </row>
    <row r="2" spans="1:3" ht="20.25" x14ac:dyDescent="0.3">
      <c r="A2" s="4"/>
      <c r="B2" s="61"/>
      <c r="C2" s="4" t="s">
        <v>587</v>
      </c>
    </row>
    <row r="3" spans="1:3" ht="30.75" customHeight="1" x14ac:dyDescent="0.3">
      <c r="A3" s="8"/>
      <c r="B3" s="8" t="s">
        <v>694</v>
      </c>
      <c r="C3" s="8"/>
    </row>
    <row r="4" spans="1:3" ht="20.25" x14ac:dyDescent="0.3">
      <c r="A4" s="24"/>
      <c r="B4" s="62"/>
      <c r="C4" s="30"/>
    </row>
    <row r="5" spans="1:3" ht="45.75" customHeight="1" x14ac:dyDescent="0.3">
      <c r="A5" s="24" t="s">
        <v>0</v>
      </c>
      <c r="B5" s="23" t="s">
        <v>1</v>
      </c>
      <c r="C5" s="23" t="s">
        <v>2</v>
      </c>
    </row>
    <row r="6" spans="1:3" ht="45.75" customHeight="1" x14ac:dyDescent="0.3">
      <c r="A6" s="24" t="s">
        <v>39</v>
      </c>
      <c r="B6" s="33" t="s">
        <v>588</v>
      </c>
      <c r="C6" s="23">
        <v>454629.05</v>
      </c>
    </row>
    <row r="7" spans="1:3" ht="43.5" customHeight="1" x14ac:dyDescent="0.3">
      <c r="A7" s="24" t="s">
        <v>46</v>
      </c>
      <c r="B7" s="23" t="s">
        <v>20</v>
      </c>
      <c r="C7" s="23"/>
    </row>
    <row r="8" spans="1:3" ht="42" customHeight="1" x14ac:dyDescent="0.3">
      <c r="A8" s="24" t="s">
        <v>47</v>
      </c>
      <c r="B8" s="23" t="s">
        <v>589</v>
      </c>
      <c r="C8" s="23">
        <v>156255.54999999999</v>
      </c>
    </row>
    <row r="9" spans="1:3" ht="42" customHeight="1" x14ac:dyDescent="0.3">
      <c r="A9" s="24"/>
      <c r="B9" s="23" t="s">
        <v>78</v>
      </c>
      <c r="C9" s="23">
        <v>88109.71</v>
      </c>
    </row>
    <row r="10" spans="1:3" ht="37.5" customHeight="1" x14ac:dyDescent="0.3">
      <c r="A10" s="24"/>
      <c r="B10" s="23" t="s">
        <v>590</v>
      </c>
      <c r="C10" s="112">
        <v>48454.84</v>
      </c>
    </row>
    <row r="11" spans="1:3" ht="40.5" x14ac:dyDescent="0.3">
      <c r="A11" s="24"/>
      <c r="B11" s="23" t="s">
        <v>79</v>
      </c>
      <c r="C11" s="112">
        <v>12725.48</v>
      </c>
    </row>
    <row r="12" spans="1:3" ht="40.5" x14ac:dyDescent="0.3">
      <c r="A12" s="23"/>
      <c r="B12" s="23" t="s">
        <v>591</v>
      </c>
      <c r="C12" s="112">
        <v>106348.67</v>
      </c>
    </row>
    <row r="13" spans="1:3" ht="40.5" x14ac:dyDescent="0.3">
      <c r="A13" s="34"/>
      <c r="B13" s="34" t="s">
        <v>592</v>
      </c>
      <c r="C13" s="112">
        <v>13672.8</v>
      </c>
    </row>
    <row r="14" spans="1:3" ht="40.5" x14ac:dyDescent="0.3">
      <c r="A14" s="19"/>
      <c r="B14" s="113" t="s">
        <v>593</v>
      </c>
      <c r="C14" s="110">
        <v>29062</v>
      </c>
    </row>
    <row r="15" spans="1:3" ht="20.25" x14ac:dyDescent="0.3">
      <c r="A15" s="24"/>
      <c r="B15" s="34" t="s">
        <v>594</v>
      </c>
      <c r="C15" s="110"/>
    </row>
    <row r="16" spans="1:3" ht="41.25" thickBot="1" x14ac:dyDescent="0.35">
      <c r="A16" s="63"/>
      <c r="B16" s="34" t="s">
        <v>595</v>
      </c>
      <c r="C16" s="110">
        <v>454629.05</v>
      </c>
    </row>
    <row r="17" spans="1:3" ht="40.5" x14ac:dyDescent="0.3">
      <c r="A17" s="25" t="s">
        <v>196</v>
      </c>
      <c r="B17" s="34" t="s">
        <v>596</v>
      </c>
      <c r="C17" s="110">
        <v>14632.71</v>
      </c>
    </row>
    <row r="18" spans="1:3" ht="40.5" x14ac:dyDescent="0.3">
      <c r="A18" s="25" t="s">
        <v>197</v>
      </c>
      <c r="B18" s="34" t="s">
        <v>171</v>
      </c>
      <c r="C18" s="110">
        <v>1832.3</v>
      </c>
    </row>
    <row r="19" spans="1:3" ht="41.25" customHeight="1" x14ac:dyDescent="0.3">
      <c r="A19" s="25" t="s">
        <v>47</v>
      </c>
      <c r="B19" s="34" t="s">
        <v>172</v>
      </c>
      <c r="C19" s="110">
        <v>2125.12</v>
      </c>
    </row>
    <row r="20" spans="1:3" ht="43.5" customHeight="1" x14ac:dyDescent="0.3">
      <c r="A20" s="25"/>
      <c r="B20" s="34" t="s">
        <v>173</v>
      </c>
      <c r="C20" s="110">
        <v>502.68</v>
      </c>
    </row>
    <row r="21" spans="1:3" ht="40.5" x14ac:dyDescent="0.3">
      <c r="A21" s="24"/>
      <c r="B21" s="34" t="s">
        <v>174</v>
      </c>
      <c r="C21" s="110">
        <v>1835.98</v>
      </c>
    </row>
    <row r="22" spans="1:3" ht="40.5" x14ac:dyDescent="0.3">
      <c r="A22" s="24"/>
      <c r="B22" s="34" t="s">
        <v>175</v>
      </c>
      <c r="C22" s="112">
        <v>3300.06</v>
      </c>
    </row>
    <row r="23" spans="1:3" ht="40.5" x14ac:dyDescent="0.3">
      <c r="A23" s="19"/>
      <c r="B23" s="114" t="s">
        <v>597</v>
      </c>
      <c r="C23" s="110">
        <v>1462.92</v>
      </c>
    </row>
    <row r="24" spans="1:3" ht="40.5" x14ac:dyDescent="0.3">
      <c r="A24" s="24"/>
      <c r="B24" s="23" t="s">
        <v>176</v>
      </c>
      <c r="C24" s="34">
        <v>2329.21</v>
      </c>
    </row>
    <row r="25" spans="1:3" ht="40.5" x14ac:dyDescent="0.3">
      <c r="A25" s="25"/>
      <c r="B25" s="115" t="s">
        <v>177</v>
      </c>
      <c r="C25" s="116">
        <v>1244.44</v>
      </c>
    </row>
    <row r="26" spans="1:3" ht="40.5" x14ac:dyDescent="0.3">
      <c r="A26" s="23"/>
      <c r="B26" s="33" t="s">
        <v>595</v>
      </c>
      <c r="C26" s="23">
        <v>14632.71</v>
      </c>
    </row>
    <row r="27" spans="1:3" ht="20.25" x14ac:dyDescent="0.3">
      <c r="A27" s="23" t="s">
        <v>198</v>
      </c>
      <c r="B27" s="117" t="s">
        <v>588</v>
      </c>
      <c r="C27" s="23">
        <v>18910</v>
      </c>
    </row>
    <row r="28" spans="1:3" ht="40.5" x14ac:dyDescent="0.3">
      <c r="A28" s="23" t="s">
        <v>199</v>
      </c>
      <c r="B28" s="23" t="s">
        <v>20</v>
      </c>
      <c r="C28" s="23"/>
    </row>
    <row r="29" spans="1:3" ht="20.25" x14ac:dyDescent="0.3">
      <c r="A29" s="23" t="s">
        <v>200</v>
      </c>
      <c r="B29" s="23" t="s">
        <v>201</v>
      </c>
      <c r="C29" s="23">
        <v>18910</v>
      </c>
    </row>
    <row r="30" spans="1:3" ht="40.5" x14ac:dyDescent="0.3">
      <c r="A30" s="23"/>
      <c r="B30" s="23" t="s">
        <v>595</v>
      </c>
      <c r="C30" s="23">
        <v>18910</v>
      </c>
    </row>
    <row r="31" spans="1:3" ht="40.5" x14ac:dyDescent="0.3">
      <c r="A31" s="23" t="s">
        <v>598</v>
      </c>
      <c r="B31" s="23" t="s">
        <v>588</v>
      </c>
      <c r="C31" s="23">
        <v>300000</v>
      </c>
    </row>
    <row r="32" spans="1:3" ht="40.5" x14ac:dyDescent="0.3">
      <c r="A32" s="23" t="s">
        <v>599</v>
      </c>
      <c r="B32" s="23" t="s">
        <v>387</v>
      </c>
      <c r="C32" s="23">
        <v>245905.21</v>
      </c>
    </row>
    <row r="33" spans="1:3" ht="20.25" x14ac:dyDescent="0.3">
      <c r="A33" s="23" t="s">
        <v>600</v>
      </c>
      <c r="B33" s="23" t="s">
        <v>170</v>
      </c>
      <c r="C33" s="23">
        <v>54094.79</v>
      </c>
    </row>
    <row r="34" spans="1:3" ht="40.5" x14ac:dyDescent="0.3">
      <c r="A34" s="23" t="s">
        <v>601</v>
      </c>
      <c r="B34" s="23"/>
      <c r="C34" s="23"/>
    </row>
    <row r="35" spans="1:3" ht="20.25" x14ac:dyDescent="0.3">
      <c r="A35" s="23" t="s">
        <v>602</v>
      </c>
      <c r="B35" s="23"/>
      <c r="C35" s="23"/>
    </row>
    <row r="36" spans="1:3" ht="40.5" x14ac:dyDescent="0.3">
      <c r="A36" s="23"/>
      <c r="B36" s="23" t="s">
        <v>595</v>
      </c>
      <c r="C36" s="23">
        <v>300000</v>
      </c>
    </row>
    <row r="37" spans="1:3" ht="81" x14ac:dyDescent="0.3">
      <c r="A37" s="23" t="s">
        <v>603</v>
      </c>
      <c r="B37" s="23"/>
      <c r="C37" s="23">
        <v>342637.66</v>
      </c>
    </row>
    <row r="38" spans="1:3" ht="81" x14ac:dyDescent="0.3">
      <c r="A38" s="23" t="s">
        <v>604</v>
      </c>
      <c r="B38" s="23"/>
      <c r="C38" s="23">
        <v>154014.62</v>
      </c>
    </row>
    <row r="39" spans="1:3" ht="81" x14ac:dyDescent="0.3">
      <c r="A39" s="23" t="s">
        <v>605</v>
      </c>
      <c r="B39" s="23"/>
      <c r="C39" s="23">
        <v>496652.28</v>
      </c>
    </row>
    <row r="40" spans="1:3" ht="81" x14ac:dyDescent="0.3">
      <c r="A40" s="23" t="s">
        <v>606</v>
      </c>
      <c r="B40" s="23"/>
      <c r="C40" s="23">
        <v>788171.76</v>
      </c>
    </row>
    <row r="42" spans="1:3" x14ac:dyDescent="0.2">
      <c r="A42" s="3" t="s">
        <v>48</v>
      </c>
      <c r="B42" s="3" t="s">
        <v>49</v>
      </c>
    </row>
    <row r="44" spans="1:3" x14ac:dyDescent="0.2">
      <c r="A44" s="3" t="s">
        <v>50</v>
      </c>
      <c r="B44" s="3" t="s">
        <v>51</v>
      </c>
    </row>
    <row r="45" spans="1:3" x14ac:dyDescent="0.2">
      <c r="A45" s="3" t="s">
        <v>52</v>
      </c>
    </row>
  </sheetData>
  <pageMargins left="0" right="0" top="0" bottom="0" header="0.31496062992125984" footer="0.31496062992125984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0"/>
  <sheetViews>
    <sheetView workbookViewId="0">
      <selection activeCell="B42" sqref="B42"/>
    </sheetView>
  </sheetViews>
  <sheetFormatPr defaultRowHeight="12.75" x14ac:dyDescent="0.2"/>
  <cols>
    <col min="1" max="1" width="19.140625" customWidth="1"/>
    <col min="2" max="2" width="75.28515625" customWidth="1"/>
    <col min="3" max="3" width="17.5703125" customWidth="1"/>
  </cols>
  <sheetData>
    <row r="3" spans="1:3" x14ac:dyDescent="0.2">
      <c r="A3" s="3"/>
      <c r="B3" s="148" t="s">
        <v>21</v>
      </c>
      <c r="C3" s="148"/>
    </row>
    <row r="4" spans="1:3" x14ac:dyDescent="0.2">
      <c r="A4" s="3"/>
      <c r="B4" s="3"/>
      <c r="C4" s="3"/>
    </row>
    <row r="5" spans="1:3" ht="20.25" x14ac:dyDescent="0.3">
      <c r="A5" s="26"/>
      <c r="B5" s="26" t="s">
        <v>695</v>
      </c>
      <c r="C5" s="26"/>
    </row>
    <row r="6" spans="1:3" ht="20.25" x14ac:dyDescent="0.3">
      <c r="A6" s="4"/>
      <c r="B6" s="4" t="s">
        <v>682</v>
      </c>
      <c r="C6" s="4"/>
    </row>
    <row r="7" spans="1:3" ht="20.25" x14ac:dyDescent="0.3">
      <c r="A7" s="8" t="s">
        <v>0</v>
      </c>
      <c r="B7" s="8" t="s">
        <v>1</v>
      </c>
      <c r="C7" s="8" t="s">
        <v>2</v>
      </c>
    </row>
    <row r="8" spans="1:3" ht="104.25" customHeight="1" x14ac:dyDescent="0.3">
      <c r="A8" s="24" t="s">
        <v>22</v>
      </c>
      <c r="B8" s="24" t="s">
        <v>696</v>
      </c>
      <c r="C8" s="30">
        <f>SUM(C10:C36)</f>
        <v>7458677.3000000007</v>
      </c>
    </row>
    <row r="9" spans="1:3" ht="20.25" x14ac:dyDescent="0.3">
      <c r="A9" s="13"/>
      <c r="B9" s="8" t="s">
        <v>3</v>
      </c>
      <c r="C9" s="13"/>
    </row>
    <row r="10" spans="1:3" ht="21" x14ac:dyDescent="0.35">
      <c r="A10" s="65"/>
      <c r="B10" s="13" t="s">
        <v>10</v>
      </c>
      <c r="C10" s="55">
        <v>529585.26</v>
      </c>
    </row>
    <row r="11" spans="1:3" s="3" customFormat="1" ht="21" x14ac:dyDescent="0.35">
      <c r="A11" s="65"/>
      <c r="B11" s="13" t="s">
        <v>671</v>
      </c>
      <c r="C11" s="55">
        <v>1075670.8700000001</v>
      </c>
    </row>
    <row r="12" spans="1:3" ht="21" x14ac:dyDescent="0.35">
      <c r="A12" s="65"/>
      <c r="B12" s="13" t="s">
        <v>25</v>
      </c>
      <c r="C12" s="55">
        <v>1203888.7</v>
      </c>
    </row>
    <row r="13" spans="1:3" s="3" customFormat="1" ht="21" x14ac:dyDescent="0.35">
      <c r="A13" s="65"/>
      <c r="B13" s="13" t="s">
        <v>24</v>
      </c>
      <c r="C13" s="55">
        <v>425642.35</v>
      </c>
    </row>
    <row r="14" spans="1:3" s="3" customFormat="1" ht="21" x14ac:dyDescent="0.35">
      <c r="A14" s="65"/>
      <c r="B14" s="13" t="s">
        <v>17</v>
      </c>
      <c r="C14" s="55">
        <v>386522.28</v>
      </c>
    </row>
    <row r="15" spans="1:3" s="3" customFormat="1" ht="41.25" x14ac:dyDescent="0.35">
      <c r="A15" s="65"/>
      <c r="B15" s="23" t="s">
        <v>672</v>
      </c>
      <c r="C15" s="55">
        <v>740451.96</v>
      </c>
    </row>
    <row r="16" spans="1:3" s="3" customFormat="1" ht="41.25" x14ac:dyDescent="0.35">
      <c r="A16" s="65"/>
      <c r="B16" s="23" t="s">
        <v>134</v>
      </c>
      <c r="C16" s="55">
        <v>14429.08</v>
      </c>
    </row>
    <row r="17" spans="1:3" ht="41.25" x14ac:dyDescent="0.35">
      <c r="A17" s="65"/>
      <c r="B17" s="23" t="s">
        <v>673</v>
      </c>
      <c r="C17" s="55">
        <v>1590835.57</v>
      </c>
    </row>
    <row r="18" spans="1:3" s="3" customFormat="1" ht="21" x14ac:dyDescent="0.35">
      <c r="A18" s="65"/>
      <c r="B18" s="13" t="s">
        <v>30</v>
      </c>
      <c r="C18" s="55">
        <v>33632.39</v>
      </c>
    </row>
    <row r="19" spans="1:3" s="3" customFormat="1" ht="21" x14ac:dyDescent="0.35">
      <c r="A19" s="65"/>
      <c r="B19" s="23" t="s">
        <v>135</v>
      </c>
      <c r="C19" s="55">
        <v>1591.14</v>
      </c>
    </row>
    <row r="20" spans="1:3" s="3" customFormat="1" ht="41.25" x14ac:dyDescent="0.35">
      <c r="A20" s="65"/>
      <c r="B20" s="23" t="s">
        <v>136</v>
      </c>
      <c r="C20" s="55">
        <v>9147.9500000000007</v>
      </c>
    </row>
    <row r="21" spans="1:3" s="3" customFormat="1" ht="21" x14ac:dyDescent="0.35">
      <c r="A21" s="65"/>
      <c r="B21" s="23" t="s">
        <v>137</v>
      </c>
      <c r="C21" s="55">
        <v>4632</v>
      </c>
    </row>
    <row r="22" spans="1:3" s="3" customFormat="1" ht="41.25" x14ac:dyDescent="0.35">
      <c r="A22" s="65"/>
      <c r="B22" s="23" t="s">
        <v>64</v>
      </c>
      <c r="C22" s="55">
        <v>9801.07</v>
      </c>
    </row>
    <row r="23" spans="1:3" s="3" customFormat="1" ht="41.25" x14ac:dyDescent="0.35">
      <c r="A23" s="65"/>
      <c r="B23" s="23" t="s">
        <v>674</v>
      </c>
      <c r="C23" s="55">
        <v>18426.3</v>
      </c>
    </row>
    <row r="24" spans="1:3" s="3" customFormat="1" ht="61.5" x14ac:dyDescent="0.35">
      <c r="A24" s="65"/>
      <c r="B24" s="23" t="s">
        <v>338</v>
      </c>
      <c r="C24" s="55">
        <v>11182.54</v>
      </c>
    </row>
    <row r="25" spans="1:3" s="3" customFormat="1" ht="41.25" x14ac:dyDescent="0.35">
      <c r="A25" s="65"/>
      <c r="B25" s="23" t="s">
        <v>62</v>
      </c>
      <c r="C25" s="35">
        <v>53692.9</v>
      </c>
    </row>
    <row r="26" spans="1:3" s="3" customFormat="1" ht="21" x14ac:dyDescent="0.35">
      <c r="A26" s="65"/>
      <c r="B26" s="23" t="s">
        <v>63</v>
      </c>
      <c r="C26" s="35">
        <v>4756.9399999999996</v>
      </c>
    </row>
    <row r="27" spans="1:3" s="3" customFormat="1" ht="121.5" x14ac:dyDescent="0.3">
      <c r="A27" s="8"/>
      <c r="B27" s="23" t="s">
        <v>675</v>
      </c>
      <c r="C27" s="14">
        <v>484109.48</v>
      </c>
    </row>
    <row r="28" spans="1:3" s="3" customFormat="1" ht="40.5" x14ac:dyDescent="0.3">
      <c r="A28" s="8"/>
      <c r="B28" s="23" t="s">
        <v>329</v>
      </c>
      <c r="C28" s="14">
        <v>3171.43</v>
      </c>
    </row>
    <row r="29" spans="1:3" s="3" customFormat="1" ht="142.5" x14ac:dyDescent="0.35">
      <c r="A29" s="65"/>
      <c r="B29" s="23" t="s">
        <v>676</v>
      </c>
      <c r="C29" s="14">
        <v>133220.87</v>
      </c>
    </row>
    <row r="30" spans="1:3" ht="61.5" x14ac:dyDescent="0.35">
      <c r="A30" s="65"/>
      <c r="B30" s="23" t="s">
        <v>677</v>
      </c>
      <c r="C30" s="13">
        <v>32186.17</v>
      </c>
    </row>
    <row r="31" spans="1:3" ht="81.75" x14ac:dyDescent="0.35">
      <c r="A31" s="65"/>
      <c r="B31" s="23" t="s">
        <v>330</v>
      </c>
      <c r="C31" s="65">
        <v>77203.64</v>
      </c>
    </row>
    <row r="32" spans="1:3" ht="61.5" x14ac:dyDescent="0.35">
      <c r="A32" s="23"/>
      <c r="B32" s="23" t="s">
        <v>678</v>
      </c>
      <c r="C32" s="65">
        <v>3433.48</v>
      </c>
    </row>
    <row r="33" spans="1:3" ht="101.25" x14ac:dyDescent="0.3">
      <c r="A33" s="13"/>
      <c r="B33" s="23" t="s">
        <v>331</v>
      </c>
      <c r="C33" s="13">
        <v>26303.09</v>
      </c>
    </row>
    <row r="34" spans="1:3" ht="81" x14ac:dyDescent="0.3">
      <c r="A34" s="23"/>
      <c r="B34" s="23" t="s">
        <v>679</v>
      </c>
      <c r="C34" s="13">
        <v>106596.03</v>
      </c>
    </row>
    <row r="35" spans="1:3" ht="41.25" x14ac:dyDescent="0.35">
      <c r="A35" s="65"/>
      <c r="B35" s="23" t="s">
        <v>332</v>
      </c>
      <c r="C35" s="29">
        <v>450000</v>
      </c>
    </row>
    <row r="36" spans="1:3" ht="41.25" x14ac:dyDescent="0.35">
      <c r="A36" s="65"/>
      <c r="B36" s="23" t="s">
        <v>333</v>
      </c>
      <c r="C36" s="13">
        <v>28563.81</v>
      </c>
    </row>
    <row r="37" spans="1:3" ht="105" x14ac:dyDescent="0.35">
      <c r="A37" s="94" t="s">
        <v>22</v>
      </c>
      <c r="B37" s="94" t="s">
        <v>698</v>
      </c>
      <c r="C37" s="95">
        <v>3548687.84</v>
      </c>
    </row>
    <row r="38" spans="1:3" ht="42" x14ac:dyDescent="0.35">
      <c r="A38" s="65">
        <v>3210</v>
      </c>
      <c r="B38" s="89" t="s">
        <v>334</v>
      </c>
      <c r="C38" s="65">
        <v>3511962.73</v>
      </c>
    </row>
    <row r="39" spans="1:3" ht="21" x14ac:dyDescent="0.35">
      <c r="A39" s="65"/>
      <c r="B39" s="89" t="s">
        <v>335</v>
      </c>
      <c r="C39" s="147">
        <v>49900</v>
      </c>
    </row>
    <row r="40" spans="1:3" ht="21" x14ac:dyDescent="0.35">
      <c r="A40" s="65"/>
      <c r="B40" s="89"/>
      <c r="C40" s="65"/>
    </row>
    <row r="41" spans="1:3" ht="21" x14ac:dyDescent="0.35">
      <c r="A41" s="65"/>
      <c r="B41" s="89"/>
      <c r="C41" s="65"/>
    </row>
    <row r="42" spans="1:3" ht="147" x14ac:dyDescent="0.35">
      <c r="A42" s="89" t="s">
        <v>336</v>
      </c>
      <c r="B42" s="89" t="s">
        <v>696</v>
      </c>
      <c r="C42" s="95">
        <v>80599.02</v>
      </c>
    </row>
    <row r="43" spans="1:3" ht="21" x14ac:dyDescent="0.35">
      <c r="A43" s="65"/>
      <c r="B43" s="89" t="s">
        <v>20</v>
      </c>
      <c r="C43" s="65"/>
    </row>
    <row r="44" spans="1:3" ht="105" x14ac:dyDescent="0.35">
      <c r="A44" s="65"/>
      <c r="B44" s="89" t="s">
        <v>680</v>
      </c>
      <c r="C44" s="65">
        <v>570523.27</v>
      </c>
    </row>
    <row r="45" spans="1:3" x14ac:dyDescent="0.2">
      <c r="A45" s="3"/>
      <c r="B45" s="3"/>
      <c r="C45" s="3"/>
    </row>
    <row r="46" spans="1:3" x14ac:dyDescent="0.2">
      <c r="A46" s="3" t="s">
        <v>26</v>
      </c>
      <c r="B46" s="93" t="s">
        <v>337</v>
      </c>
      <c r="C46" s="3"/>
    </row>
    <row r="47" spans="1:3" x14ac:dyDescent="0.2">
      <c r="A47" s="3"/>
      <c r="B47" s="3"/>
      <c r="C47" s="3"/>
    </row>
    <row r="48" spans="1:3" x14ac:dyDescent="0.2">
      <c r="A48" s="3" t="s">
        <v>27</v>
      </c>
      <c r="B48" s="93" t="s">
        <v>28</v>
      </c>
      <c r="C48" s="3"/>
    </row>
    <row r="49" spans="1:3" x14ac:dyDescent="0.2">
      <c r="A49" s="3"/>
      <c r="B49" s="3"/>
      <c r="C49" s="3"/>
    </row>
    <row r="50" spans="1:3" x14ac:dyDescent="0.2">
      <c r="A50" s="3" t="s">
        <v>52</v>
      </c>
      <c r="B50" s="3"/>
      <c r="C50" s="3"/>
    </row>
  </sheetData>
  <mergeCells count="1">
    <mergeCell ref="B3:C3"/>
  </mergeCells>
  <pageMargins left="0" right="0" top="0.15748031496062992" bottom="0.15748031496062992" header="0.31496062992125984" footer="0.31496062992125984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118" zoomScaleNormal="100" zoomScaleSheetLayoutView="118" workbookViewId="0">
      <selection activeCell="B125" sqref="B125"/>
    </sheetView>
  </sheetViews>
  <sheetFormatPr defaultRowHeight="12.75" x14ac:dyDescent="0.2"/>
  <cols>
    <col min="1" max="1" width="25.28515625" style="3" customWidth="1"/>
    <col min="2" max="2" width="50.5703125" style="3" customWidth="1"/>
    <col min="3" max="3" width="13.28515625" style="3" customWidth="1"/>
    <col min="4" max="4" width="6.7109375" style="3" customWidth="1"/>
    <col min="5" max="5" width="15.85546875" style="3" customWidth="1"/>
    <col min="6" max="16384" width="9.140625" style="3"/>
  </cols>
  <sheetData>
    <row r="1" spans="1:6" ht="43.5" customHeight="1" x14ac:dyDescent="0.3">
      <c r="A1" s="149" t="s">
        <v>608</v>
      </c>
      <c r="B1" s="149"/>
      <c r="C1" s="149"/>
      <c r="D1" s="149"/>
      <c r="E1" s="149"/>
      <c r="F1" s="4"/>
    </row>
    <row r="2" spans="1:6" ht="13.5" customHeight="1" thickBot="1" x14ac:dyDescent="0.35">
      <c r="A2" s="48"/>
      <c r="B2" s="48"/>
      <c r="C2" s="48"/>
      <c r="D2" s="48"/>
      <c r="E2" s="48"/>
      <c r="F2" s="4"/>
    </row>
    <row r="3" spans="1:6" ht="20.25" x14ac:dyDescent="0.3">
      <c r="A3" s="37" t="s">
        <v>31</v>
      </c>
      <c r="B3" s="45" t="s">
        <v>32</v>
      </c>
      <c r="C3" s="46"/>
      <c r="D3" s="47"/>
      <c r="E3" s="38" t="s">
        <v>33</v>
      </c>
      <c r="F3" s="4"/>
    </row>
    <row r="4" spans="1:6" ht="20.25" x14ac:dyDescent="0.3">
      <c r="A4" s="39"/>
      <c r="B4" s="42"/>
      <c r="C4" s="43"/>
      <c r="D4" s="44"/>
      <c r="E4" s="49"/>
      <c r="F4" s="4"/>
    </row>
    <row r="5" spans="1:6" ht="20.25" customHeight="1" x14ac:dyDescent="0.3">
      <c r="A5" s="39" t="s">
        <v>34</v>
      </c>
      <c r="B5" s="102" t="s">
        <v>35</v>
      </c>
      <c r="C5" s="103"/>
      <c r="D5" s="104"/>
      <c r="E5" s="50">
        <v>330092.11</v>
      </c>
      <c r="F5" s="4"/>
    </row>
    <row r="6" spans="1:6" ht="59.25" customHeight="1" x14ac:dyDescent="0.3">
      <c r="A6" s="88" t="s">
        <v>36</v>
      </c>
      <c r="B6" s="96" t="s">
        <v>65</v>
      </c>
      <c r="C6" s="98"/>
      <c r="D6" s="99"/>
      <c r="E6" s="77">
        <v>4918.66</v>
      </c>
      <c r="F6" s="4"/>
    </row>
    <row r="7" spans="1:6" ht="20.25" x14ac:dyDescent="0.3">
      <c r="A7" s="68"/>
      <c r="B7" s="96" t="s">
        <v>66</v>
      </c>
      <c r="C7" s="98"/>
      <c r="D7" s="99"/>
      <c r="E7" s="70">
        <v>7753.01</v>
      </c>
      <c r="F7" s="4"/>
    </row>
    <row r="8" spans="1:6" ht="26.25" customHeight="1" x14ac:dyDescent="0.3">
      <c r="A8" s="68"/>
      <c r="B8" s="96" t="s">
        <v>138</v>
      </c>
      <c r="C8" s="98"/>
      <c r="D8" s="99"/>
      <c r="E8" s="70">
        <v>8890.2999999999993</v>
      </c>
      <c r="F8" s="4"/>
    </row>
    <row r="9" spans="1:6" ht="20.25" x14ac:dyDescent="0.3">
      <c r="A9" s="68"/>
      <c r="B9" s="96" t="s">
        <v>139</v>
      </c>
      <c r="C9" s="98"/>
      <c r="D9" s="99"/>
      <c r="E9" s="70">
        <v>147973.51999999999</v>
      </c>
      <c r="F9" s="4"/>
    </row>
    <row r="10" spans="1:6" ht="21.75" customHeight="1" x14ac:dyDescent="0.3">
      <c r="A10" s="68"/>
      <c r="B10" s="96" t="s">
        <v>140</v>
      </c>
      <c r="C10" s="98"/>
      <c r="D10" s="99"/>
      <c r="E10" s="70">
        <v>1855.86</v>
      </c>
      <c r="F10" s="4"/>
    </row>
    <row r="11" spans="1:6" ht="20.25" x14ac:dyDescent="0.3">
      <c r="A11" s="68"/>
      <c r="B11" s="96" t="s">
        <v>141</v>
      </c>
      <c r="C11" s="98"/>
      <c r="D11" s="99"/>
      <c r="E11" s="70">
        <v>2337.91</v>
      </c>
      <c r="F11" s="4"/>
    </row>
    <row r="12" spans="1:6" ht="21" customHeight="1" x14ac:dyDescent="0.3">
      <c r="A12" s="68"/>
      <c r="B12" s="96" t="s">
        <v>142</v>
      </c>
      <c r="C12" s="98"/>
      <c r="D12" s="99"/>
      <c r="E12" s="70">
        <v>2357.69</v>
      </c>
      <c r="F12" s="4"/>
    </row>
    <row r="13" spans="1:6" ht="41.25" customHeight="1" x14ac:dyDescent="0.3">
      <c r="A13" s="68"/>
      <c r="B13" s="96" t="s">
        <v>266</v>
      </c>
      <c r="C13" s="98"/>
      <c r="D13" s="99"/>
      <c r="E13" s="70">
        <v>586.51</v>
      </c>
      <c r="F13" s="4"/>
    </row>
    <row r="14" spans="1:6" ht="22.5" customHeight="1" x14ac:dyDescent="0.3">
      <c r="A14" s="68"/>
      <c r="B14" s="96" t="s">
        <v>267</v>
      </c>
      <c r="C14" s="98"/>
      <c r="D14" s="99"/>
      <c r="E14" s="70">
        <v>13492.04</v>
      </c>
      <c r="F14" s="4"/>
    </row>
    <row r="15" spans="1:6" ht="27" customHeight="1" x14ac:dyDescent="0.3">
      <c r="A15" s="68"/>
      <c r="B15" s="96" t="s">
        <v>268</v>
      </c>
      <c r="C15" s="98"/>
      <c r="D15" s="99"/>
      <c r="E15" s="70">
        <v>5236.49</v>
      </c>
      <c r="F15" s="4"/>
    </row>
    <row r="16" spans="1:6" ht="32.25" customHeight="1" x14ac:dyDescent="0.3">
      <c r="A16" s="68"/>
      <c r="B16" s="96" t="s">
        <v>269</v>
      </c>
      <c r="C16" s="98"/>
      <c r="D16" s="99"/>
      <c r="E16" s="70">
        <v>36269.18</v>
      </c>
      <c r="F16" s="4"/>
    </row>
    <row r="17" spans="1:6" ht="43.5" customHeight="1" x14ac:dyDescent="0.3">
      <c r="A17" s="68"/>
      <c r="B17" s="97" t="s">
        <v>609</v>
      </c>
      <c r="C17" s="100"/>
      <c r="D17" s="101"/>
      <c r="E17" s="85">
        <v>17880.66</v>
      </c>
      <c r="F17" s="4"/>
    </row>
    <row r="18" spans="1:6" ht="20.25" x14ac:dyDescent="0.3">
      <c r="A18" s="68"/>
      <c r="B18" s="96" t="s">
        <v>610</v>
      </c>
      <c r="C18" s="98"/>
      <c r="D18" s="99"/>
      <c r="E18" s="77">
        <v>80540.28</v>
      </c>
      <c r="F18" s="4"/>
    </row>
    <row r="19" spans="1:6" ht="38.25" customHeight="1" x14ac:dyDescent="0.3">
      <c r="A19" s="68"/>
      <c r="B19" s="96" t="s">
        <v>611</v>
      </c>
      <c r="C19" s="98"/>
      <c r="D19" s="99"/>
      <c r="E19" s="77">
        <v>44879.77</v>
      </c>
      <c r="F19" s="4"/>
    </row>
    <row r="20" spans="1:6" ht="40.5" customHeight="1" x14ac:dyDescent="0.3">
      <c r="A20" s="68"/>
      <c r="B20" s="96" t="s">
        <v>612</v>
      </c>
      <c r="C20" s="98"/>
      <c r="D20" s="99"/>
      <c r="E20" s="77">
        <v>44879.77</v>
      </c>
      <c r="F20" s="4"/>
    </row>
    <row r="21" spans="1:6" ht="45.75" x14ac:dyDescent="0.3">
      <c r="A21" s="68"/>
      <c r="B21" s="96" t="s">
        <v>270</v>
      </c>
      <c r="C21" s="98"/>
      <c r="D21" s="99"/>
      <c r="E21" s="77">
        <v>293074.74</v>
      </c>
      <c r="F21" s="4"/>
    </row>
    <row r="22" spans="1:6" ht="20.25" x14ac:dyDescent="0.3">
      <c r="A22" s="68"/>
      <c r="B22" s="96" t="s">
        <v>271</v>
      </c>
      <c r="C22" s="98"/>
      <c r="D22" s="99"/>
      <c r="E22" s="77">
        <v>66999.100000000006</v>
      </c>
      <c r="F22" s="4"/>
    </row>
    <row r="23" spans="1:6" ht="20.25" x14ac:dyDescent="0.3">
      <c r="A23" s="68"/>
      <c r="B23" s="96" t="s">
        <v>272</v>
      </c>
      <c r="C23" s="98"/>
      <c r="D23" s="99"/>
      <c r="E23" s="77">
        <v>41102.65</v>
      </c>
      <c r="F23" s="4"/>
    </row>
    <row r="24" spans="1:6" ht="42" customHeight="1" x14ac:dyDescent="0.3">
      <c r="A24" s="68"/>
      <c r="B24" s="97" t="s">
        <v>273</v>
      </c>
      <c r="C24" s="100"/>
      <c r="D24" s="101"/>
      <c r="E24" s="85">
        <v>29010.66</v>
      </c>
      <c r="F24" s="4"/>
    </row>
    <row r="25" spans="1:6" ht="39" customHeight="1" x14ac:dyDescent="0.3">
      <c r="A25" s="68"/>
      <c r="B25" s="97" t="s">
        <v>274</v>
      </c>
      <c r="C25" s="100"/>
      <c r="D25" s="101"/>
      <c r="E25" s="85">
        <v>16409.47</v>
      </c>
      <c r="F25" s="4"/>
    </row>
    <row r="26" spans="1:6" ht="46.5" customHeight="1" x14ac:dyDescent="0.25">
      <c r="A26" s="68"/>
      <c r="B26" s="97" t="s">
        <v>275</v>
      </c>
      <c r="C26" s="100"/>
      <c r="D26" s="101"/>
      <c r="E26" s="85">
        <v>70045.679999999993</v>
      </c>
    </row>
    <row r="27" spans="1:6" ht="30.75" customHeight="1" x14ac:dyDescent="0.25">
      <c r="A27" s="68"/>
      <c r="B27" s="97" t="s">
        <v>276</v>
      </c>
      <c r="C27" s="100"/>
      <c r="D27" s="101"/>
      <c r="E27" s="85">
        <v>42143.66</v>
      </c>
    </row>
    <row r="28" spans="1:6" ht="15.75" x14ac:dyDescent="0.25">
      <c r="A28" s="68"/>
      <c r="B28" s="96" t="s">
        <v>613</v>
      </c>
      <c r="C28" s="98"/>
      <c r="D28" s="99"/>
      <c r="E28" s="77">
        <v>27363.52</v>
      </c>
    </row>
    <row r="29" spans="1:6" ht="39.75" customHeight="1" x14ac:dyDescent="0.25">
      <c r="A29" s="68"/>
      <c r="B29" s="97" t="s">
        <v>277</v>
      </c>
      <c r="C29" s="100"/>
      <c r="D29" s="101"/>
      <c r="E29" s="85">
        <v>16578</v>
      </c>
    </row>
    <row r="30" spans="1:6" ht="30" customHeight="1" x14ac:dyDescent="0.25">
      <c r="A30" s="68"/>
      <c r="B30" s="96" t="s">
        <v>277</v>
      </c>
      <c r="C30" s="98"/>
      <c r="D30" s="99"/>
      <c r="E30" s="77">
        <v>16470</v>
      </c>
    </row>
    <row r="31" spans="1:6" ht="31.5" x14ac:dyDescent="0.25">
      <c r="A31" s="68"/>
      <c r="B31" s="97" t="s">
        <v>277</v>
      </c>
      <c r="C31" s="100"/>
      <c r="D31" s="101"/>
      <c r="E31" s="85">
        <v>16908</v>
      </c>
    </row>
    <row r="32" spans="1:6" ht="45" x14ac:dyDescent="0.25">
      <c r="A32" s="68"/>
      <c r="B32" s="96" t="s">
        <v>278</v>
      </c>
      <c r="C32" s="98"/>
      <c r="D32" s="99"/>
      <c r="E32" s="77">
        <v>108169.13</v>
      </c>
    </row>
    <row r="33" spans="1:5" ht="15.75" customHeight="1" x14ac:dyDescent="0.25">
      <c r="A33" s="68"/>
      <c r="B33" s="97" t="s">
        <v>67</v>
      </c>
      <c r="C33" s="100"/>
      <c r="D33" s="101"/>
      <c r="E33" s="85">
        <v>40334.300000000003</v>
      </c>
    </row>
    <row r="34" spans="1:5" ht="15.75" x14ac:dyDescent="0.25">
      <c r="A34" s="68"/>
      <c r="B34" s="96" t="s">
        <v>68</v>
      </c>
      <c r="C34" s="98"/>
      <c r="D34" s="99"/>
      <c r="E34" s="77">
        <v>40334.300000000003</v>
      </c>
    </row>
    <row r="35" spans="1:5" ht="30.75" customHeight="1" x14ac:dyDescent="0.25">
      <c r="A35" s="68"/>
      <c r="B35" s="97" t="s">
        <v>279</v>
      </c>
      <c r="C35" s="100"/>
      <c r="D35" s="101"/>
      <c r="E35" s="69">
        <v>4001.71</v>
      </c>
    </row>
    <row r="36" spans="1:5" ht="15.75" customHeight="1" x14ac:dyDescent="0.25">
      <c r="A36" s="68"/>
      <c r="B36" s="96" t="s">
        <v>280</v>
      </c>
      <c r="C36" s="98"/>
      <c r="D36" s="99"/>
      <c r="E36" s="70">
        <v>4001.71</v>
      </c>
    </row>
    <row r="37" spans="1:5" ht="27.75" customHeight="1" x14ac:dyDescent="0.25">
      <c r="A37" s="68"/>
      <c r="B37" s="96" t="s">
        <v>143</v>
      </c>
      <c r="C37" s="98"/>
      <c r="D37" s="99"/>
      <c r="E37" s="70">
        <v>1693.56</v>
      </c>
    </row>
    <row r="38" spans="1:5" ht="28.5" customHeight="1" x14ac:dyDescent="0.25">
      <c r="A38" s="68"/>
      <c r="B38" s="96" t="s">
        <v>144</v>
      </c>
      <c r="C38" s="98"/>
      <c r="D38" s="99"/>
      <c r="E38" s="70">
        <v>1693.56</v>
      </c>
    </row>
    <row r="39" spans="1:5" ht="30" x14ac:dyDescent="0.25">
      <c r="A39" s="68"/>
      <c r="B39" s="96" t="s">
        <v>69</v>
      </c>
      <c r="C39" s="98"/>
      <c r="D39" s="99"/>
      <c r="E39" s="70">
        <v>49980</v>
      </c>
    </row>
    <row r="40" spans="1:5" ht="33" customHeight="1" x14ac:dyDescent="0.25">
      <c r="A40" s="68"/>
      <c r="B40" s="96" t="s">
        <v>70</v>
      </c>
      <c r="C40" s="98"/>
      <c r="D40" s="99"/>
      <c r="E40" s="70">
        <v>49980</v>
      </c>
    </row>
    <row r="41" spans="1:5" ht="40.5" customHeight="1" x14ac:dyDescent="0.25">
      <c r="A41" s="68"/>
      <c r="B41" s="96" t="s">
        <v>37</v>
      </c>
      <c r="C41" s="98"/>
      <c r="D41" s="99"/>
      <c r="E41" s="70">
        <v>189977.05</v>
      </c>
    </row>
    <row r="42" spans="1:5" ht="30" x14ac:dyDescent="0.25">
      <c r="A42" s="68"/>
      <c r="B42" s="96" t="s">
        <v>281</v>
      </c>
      <c r="C42" s="98"/>
      <c r="D42" s="99"/>
      <c r="E42" s="70">
        <v>14651.72</v>
      </c>
    </row>
    <row r="43" spans="1:5" ht="40.5" customHeight="1" x14ac:dyDescent="0.25">
      <c r="A43" s="68"/>
      <c r="B43" s="96" t="s">
        <v>145</v>
      </c>
      <c r="C43" s="98"/>
      <c r="D43" s="99"/>
      <c r="E43" s="70">
        <v>5594.04</v>
      </c>
    </row>
    <row r="44" spans="1:5" ht="15.75" x14ac:dyDescent="0.25">
      <c r="A44" s="68"/>
      <c r="B44" s="96" t="s">
        <v>146</v>
      </c>
      <c r="C44" s="98"/>
      <c r="D44" s="99"/>
      <c r="E44" s="70">
        <v>5912.99</v>
      </c>
    </row>
    <row r="45" spans="1:5" ht="31.5" customHeight="1" x14ac:dyDescent="0.25">
      <c r="A45" s="68"/>
      <c r="B45" s="97" t="s">
        <v>147</v>
      </c>
      <c r="C45" s="100"/>
      <c r="D45" s="101"/>
      <c r="E45" s="69">
        <v>4887.1400000000003</v>
      </c>
    </row>
    <row r="46" spans="1:5" ht="15.75" x14ac:dyDescent="0.25">
      <c r="A46" s="68"/>
      <c r="B46" s="96" t="s">
        <v>282</v>
      </c>
      <c r="C46" s="98"/>
      <c r="D46" s="99"/>
      <c r="E46" s="70">
        <v>2925.19</v>
      </c>
    </row>
    <row r="47" spans="1:5" ht="47.25" x14ac:dyDescent="0.25">
      <c r="A47" s="68"/>
      <c r="B47" s="97" t="s">
        <v>283</v>
      </c>
      <c r="C47" s="100"/>
      <c r="D47" s="101"/>
      <c r="E47" s="69">
        <v>8382.98</v>
      </c>
    </row>
    <row r="48" spans="1:5" ht="15.75" x14ac:dyDescent="0.25">
      <c r="A48" s="68"/>
      <c r="B48" s="96" t="s">
        <v>284</v>
      </c>
      <c r="C48" s="98"/>
      <c r="D48" s="99"/>
      <c r="E48" s="70">
        <v>29132.11</v>
      </c>
    </row>
    <row r="49" spans="1:5" ht="31.5" x14ac:dyDescent="0.25">
      <c r="A49" s="68"/>
      <c r="B49" s="97" t="s">
        <v>285</v>
      </c>
      <c r="C49" s="100"/>
      <c r="D49" s="101"/>
      <c r="E49" s="69">
        <v>25453.31</v>
      </c>
    </row>
    <row r="50" spans="1:5" ht="44.25" customHeight="1" x14ac:dyDescent="0.25">
      <c r="A50" s="68"/>
      <c r="B50" s="96" t="s">
        <v>286</v>
      </c>
      <c r="C50" s="98"/>
      <c r="D50" s="99"/>
      <c r="E50" s="70">
        <v>4652.41</v>
      </c>
    </row>
    <row r="51" spans="1:5" ht="50.25" customHeight="1" x14ac:dyDescent="0.25">
      <c r="A51" s="68"/>
      <c r="B51" s="96" t="s">
        <v>614</v>
      </c>
      <c r="C51" s="98"/>
      <c r="D51" s="99"/>
      <c r="E51" s="70">
        <v>2667.28</v>
      </c>
    </row>
    <row r="52" spans="1:5" ht="15.75" x14ac:dyDescent="0.25">
      <c r="A52" s="68"/>
      <c r="B52" s="96" t="s">
        <v>615</v>
      </c>
      <c r="C52" s="98"/>
      <c r="D52" s="99"/>
      <c r="E52" s="70">
        <v>8056.04</v>
      </c>
    </row>
    <row r="53" spans="1:5" ht="15.75" x14ac:dyDescent="0.25">
      <c r="A53" s="68"/>
      <c r="B53" s="97" t="s">
        <v>616</v>
      </c>
      <c r="C53" s="100"/>
      <c r="D53" s="101"/>
      <c r="E53" s="69">
        <v>30811.54</v>
      </c>
    </row>
    <row r="54" spans="1:5" ht="30" x14ac:dyDescent="0.25">
      <c r="A54" s="68"/>
      <c r="B54" s="96" t="s">
        <v>617</v>
      </c>
      <c r="C54" s="98"/>
      <c r="D54" s="99"/>
      <c r="E54" s="70">
        <v>46850.3</v>
      </c>
    </row>
    <row r="55" spans="1:5" ht="31.5" customHeight="1" x14ac:dyDescent="0.25">
      <c r="A55" s="68"/>
      <c r="B55" s="97" t="s">
        <v>148</v>
      </c>
      <c r="C55" s="100"/>
      <c r="D55" s="101"/>
      <c r="E55" s="69">
        <v>11361.83</v>
      </c>
    </row>
    <row r="56" spans="1:5" ht="33" customHeight="1" x14ac:dyDescent="0.25">
      <c r="A56" s="68"/>
      <c r="B56" s="97" t="s">
        <v>149</v>
      </c>
      <c r="C56" s="100"/>
      <c r="D56" s="101"/>
      <c r="E56" s="69">
        <v>11361.83</v>
      </c>
    </row>
    <row r="57" spans="1:5" ht="32.25" customHeight="1" x14ac:dyDescent="0.25">
      <c r="A57" s="68"/>
      <c r="B57" s="97" t="s">
        <v>71</v>
      </c>
      <c r="C57" s="100"/>
      <c r="D57" s="101"/>
      <c r="E57" s="69">
        <v>2194.0500000000002</v>
      </c>
    </row>
    <row r="58" spans="1:5" ht="15.75" customHeight="1" x14ac:dyDescent="0.25">
      <c r="A58" s="68"/>
      <c r="B58" s="97" t="s">
        <v>72</v>
      </c>
      <c r="C58" s="100"/>
      <c r="D58" s="101"/>
      <c r="E58" s="69">
        <v>1317.05</v>
      </c>
    </row>
    <row r="59" spans="1:5" ht="33.75" customHeight="1" x14ac:dyDescent="0.25">
      <c r="A59" s="68"/>
      <c r="B59" s="97" t="s">
        <v>618</v>
      </c>
      <c r="C59" s="100"/>
      <c r="D59" s="101"/>
      <c r="E59" s="69">
        <v>877</v>
      </c>
    </row>
    <row r="60" spans="1:5" ht="31.5" customHeight="1" x14ac:dyDescent="0.25">
      <c r="A60" s="68"/>
      <c r="B60" s="97" t="s">
        <v>73</v>
      </c>
      <c r="C60" s="100"/>
      <c r="D60" s="101"/>
      <c r="E60" s="69">
        <v>14867.78</v>
      </c>
    </row>
    <row r="61" spans="1:5" ht="15.75" customHeight="1" x14ac:dyDescent="0.25">
      <c r="A61" s="68"/>
      <c r="B61" s="96" t="s">
        <v>74</v>
      </c>
      <c r="C61" s="98"/>
      <c r="D61" s="99"/>
      <c r="E61" s="70">
        <v>6591.27</v>
      </c>
    </row>
    <row r="62" spans="1:5" ht="15.75" thickBot="1" x14ac:dyDescent="0.3">
      <c r="A62" s="71"/>
      <c r="B62" s="118" t="s">
        <v>74</v>
      </c>
      <c r="C62" s="118"/>
      <c r="D62" s="118"/>
      <c r="E62" s="72">
        <v>3220.31</v>
      </c>
    </row>
    <row r="63" spans="1:5" ht="13.5" thickBot="1" x14ac:dyDescent="0.25">
      <c r="A63" s="64"/>
      <c r="B63" s="64" t="s">
        <v>150</v>
      </c>
      <c r="C63" s="64"/>
      <c r="D63" s="64"/>
      <c r="E63" s="64">
        <v>1709.81</v>
      </c>
    </row>
    <row r="64" spans="1:5" ht="78.75" x14ac:dyDescent="0.25">
      <c r="A64" s="73"/>
      <c r="B64" s="105" t="s">
        <v>74</v>
      </c>
      <c r="C64" s="119"/>
      <c r="D64" s="120"/>
      <c r="E64" s="74">
        <v>3346.39</v>
      </c>
    </row>
    <row r="65" spans="1:5" ht="15.75" x14ac:dyDescent="0.25">
      <c r="A65" s="68"/>
      <c r="B65" s="96" t="s">
        <v>75</v>
      </c>
      <c r="C65" s="98"/>
      <c r="D65" s="99"/>
      <c r="E65" s="70">
        <v>509.02</v>
      </c>
    </row>
    <row r="66" spans="1:5" ht="15.75" x14ac:dyDescent="0.25">
      <c r="A66" s="68"/>
      <c r="B66" s="96" t="s">
        <v>76</v>
      </c>
      <c r="C66" s="98"/>
      <c r="D66" s="99"/>
      <c r="E66" s="70">
        <v>509.02</v>
      </c>
    </row>
    <row r="67" spans="1:5" ht="30" x14ac:dyDescent="0.25">
      <c r="A67" s="68"/>
      <c r="B67" s="96" t="s">
        <v>619</v>
      </c>
      <c r="C67" s="98"/>
      <c r="D67" s="99"/>
      <c r="E67" s="70">
        <v>7170.05</v>
      </c>
    </row>
    <row r="68" spans="1:5" ht="32.25" customHeight="1" x14ac:dyDescent="0.25">
      <c r="A68" s="68"/>
      <c r="B68" s="97" t="s">
        <v>620</v>
      </c>
      <c r="C68" s="100"/>
      <c r="D68" s="101"/>
      <c r="E68" s="75">
        <v>3257.99</v>
      </c>
    </row>
    <row r="69" spans="1:5" ht="30.75" customHeight="1" x14ac:dyDescent="0.25">
      <c r="A69" s="68"/>
      <c r="B69" s="96" t="s">
        <v>621</v>
      </c>
      <c r="C69" s="98"/>
      <c r="D69" s="99"/>
      <c r="E69" s="70">
        <v>3912.06</v>
      </c>
    </row>
    <row r="70" spans="1:5" ht="15.75" customHeight="1" x14ac:dyDescent="0.25">
      <c r="A70" s="68"/>
      <c r="B70" s="97" t="s">
        <v>287</v>
      </c>
      <c r="C70" s="100"/>
      <c r="D70" s="101"/>
      <c r="E70" s="75">
        <v>13351.58</v>
      </c>
    </row>
    <row r="71" spans="1:5" ht="31.5" customHeight="1" x14ac:dyDescent="0.25">
      <c r="A71" s="68"/>
      <c r="B71" s="96" t="s">
        <v>287</v>
      </c>
      <c r="C71" s="98"/>
      <c r="D71" s="99"/>
      <c r="E71" s="70">
        <v>59208.43</v>
      </c>
    </row>
    <row r="72" spans="1:5" ht="15.75" customHeight="1" x14ac:dyDescent="0.25">
      <c r="A72" s="68"/>
      <c r="B72" s="97" t="s">
        <v>288</v>
      </c>
      <c r="C72" s="100"/>
      <c r="D72" s="101"/>
      <c r="E72" s="75">
        <v>3860.83</v>
      </c>
    </row>
    <row r="73" spans="1:5" ht="45" x14ac:dyDescent="0.25">
      <c r="A73" s="68"/>
      <c r="B73" s="96" t="s">
        <v>289</v>
      </c>
      <c r="C73" s="98"/>
      <c r="D73" s="99"/>
      <c r="E73" s="70">
        <v>13430.48</v>
      </c>
    </row>
    <row r="74" spans="1:5" ht="31.5" customHeight="1" x14ac:dyDescent="0.25">
      <c r="A74" s="68"/>
      <c r="B74" s="150" t="s">
        <v>305</v>
      </c>
      <c r="C74" s="151"/>
      <c r="D74" s="152"/>
      <c r="E74" s="76">
        <v>21528.28</v>
      </c>
    </row>
    <row r="75" spans="1:5" ht="30" customHeight="1" x14ac:dyDescent="0.25">
      <c r="A75" s="68"/>
      <c r="B75" s="153" t="s">
        <v>306</v>
      </c>
      <c r="C75" s="154"/>
      <c r="D75" s="155"/>
      <c r="E75" s="70">
        <v>2883.83</v>
      </c>
    </row>
    <row r="76" spans="1:5" ht="15.75" x14ac:dyDescent="0.25">
      <c r="A76" s="68"/>
      <c r="B76" s="96" t="s">
        <v>622</v>
      </c>
      <c r="C76" s="98"/>
      <c r="D76" s="99"/>
      <c r="E76" s="77">
        <v>3104.2</v>
      </c>
    </row>
    <row r="77" spans="1:5" ht="31.5" customHeight="1" x14ac:dyDescent="0.25">
      <c r="A77" s="68"/>
      <c r="B77" s="156" t="s">
        <v>623</v>
      </c>
      <c r="C77" s="157"/>
      <c r="D77" s="158"/>
      <c r="E77" s="144">
        <v>5296.19</v>
      </c>
    </row>
    <row r="78" spans="1:5" ht="15.75" customHeight="1" x14ac:dyDescent="0.25">
      <c r="A78" s="68"/>
      <c r="B78" s="156" t="s">
        <v>624</v>
      </c>
      <c r="C78" s="157"/>
      <c r="D78" s="158"/>
      <c r="E78" s="76">
        <v>10244.06</v>
      </c>
    </row>
    <row r="79" spans="1:5" ht="30.75" customHeight="1" x14ac:dyDescent="0.25">
      <c r="A79" s="68"/>
      <c r="B79" s="96" t="s">
        <v>392</v>
      </c>
      <c r="C79" s="98"/>
      <c r="D79" s="99"/>
      <c r="E79" s="77">
        <v>7823.87</v>
      </c>
    </row>
    <row r="80" spans="1:5" ht="48" customHeight="1" thickBot="1" x14ac:dyDescent="0.3">
      <c r="A80" s="106"/>
      <c r="B80" s="165" t="s">
        <v>625</v>
      </c>
      <c r="C80" s="165"/>
      <c r="D80" s="166"/>
      <c r="E80" s="78">
        <v>51060.12</v>
      </c>
    </row>
    <row r="81" spans="1:5" ht="32.25" thickBot="1" x14ac:dyDescent="0.3">
      <c r="A81" s="79"/>
      <c r="B81" s="80" t="s">
        <v>626</v>
      </c>
      <c r="C81" s="80"/>
      <c r="D81" s="80"/>
      <c r="E81" s="81">
        <v>3576.16</v>
      </c>
    </row>
    <row r="82" spans="1:5" ht="47.25" x14ac:dyDescent="0.25">
      <c r="A82" s="82"/>
      <c r="B82" s="105" t="s">
        <v>627</v>
      </c>
      <c r="C82" s="119"/>
      <c r="D82" s="120"/>
      <c r="E82" s="83">
        <v>75888.12</v>
      </c>
    </row>
    <row r="83" spans="1:5" ht="47.25" x14ac:dyDescent="0.25">
      <c r="A83" s="84"/>
      <c r="B83" s="97" t="s">
        <v>628</v>
      </c>
      <c r="C83" s="100"/>
      <c r="D83" s="101"/>
      <c r="E83" s="85">
        <v>5954.1</v>
      </c>
    </row>
    <row r="84" spans="1:5" ht="31.5" customHeight="1" x14ac:dyDescent="0.25">
      <c r="A84" s="86"/>
      <c r="B84" s="150" t="s">
        <v>629</v>
      </c>
      <c r="C84" s="151"/>
      <c r="D84" s="152"/>
      <c r="E84" s="85">
        <v>4806.29</v>
      </c>
    </row>
    <row r="85" spans="1:5" ht="15.75" x14ac:dyDescent="0.25">
      <c r="A85" s="87"/>
      <c r="B85" s="145" t="s">
        <v>630</v>
      </c>
      <c r="C85" s="121"/>
      <c r="D85" s="122"/>
      <c r="E85" s="123">
        <v>4806.29</v>
      </c>
    </row>
    <row r="86" spans="1:5" ht="31.5" customHeight="1" x14ac:dyDescent="0.25">
      <c r="A86" s="124"/>
      <c r="B86" s="167" t="s">
        <v>631</v>
      </c>
      <c r="C86" s="168"/>
      <c r="D86" s="169"/>
      <c r="E86" s="125">
        <v>8688.08</v>
      </c>
    </row>
    <row r="87" spans="1:5" ht="15.75" x14ac:dyDescent="0.25">
      <c r="A87" s="126"/>
      <c r="B87" s="129" t="s">
        <v>632</v>
      </c>
      <c r="C87" s="139"/>
      <c r="D87" s="132"/>
      <c r="E87" s="126">
        <v>8688.08</v>
      </c>
    </row>
    <row r="88" spans="1:5" ht="15.75" x14ac:dyDescent="0.25">
      <c r="A88" s="127" t="s">
        <v>38</v>
      </c>
      <c r="B88" s="130"/>
      <c r="C88" s="140"/>
      <c r="D88" s="133"/>
      <c r="E88" s="125">
        <v>1417437.44</v>
      </c>
    </row>
    <row r="89" spans="1:5" ht="15.75" x14ac:dyDescent="0.25">
      <c r="A89" s="124"/>
      <c r="B89" s="131"/>
      <c r="C89" s="141"/>
      <c r="D89" s="134"/>
      <c r="E89" s="128"/>
    </row>
    <row r="90" spans="1:5" ht="15.75" x14ac:dyDescent="0.25">
      <c r="A90" s="124" t="s">
        <v>151</v>
      </c>
      <c r="B90" s="135" t="s">
        <v>633</v>
      </c>
      <c r="C90" s="142"/>
      <c r="D90" s="136"/>
      <c r="E90" s="137">
        <v>199661.18</v>
      </c>
    </row>
    <row r="91" spans="1:5" ht="15.75" x14ac:dyDescent="0.25">
      <c r="A91" s="124" t="s">
        <v>39</v>
      </c>
      <c r="B91" s="135" t="s">
        <v>138</v>
      </c>
      <c r="C91" s="142"/>
      <c r="D91" s="136"/>
      <c r="E91" s="137">
        <v>878.54</v>
      </c>
    </row>
    <row r="92" spans="1:5" ht="15.75" x14ac:dyDescent="0.25">
      <c r="A92" s="126"/>
      <c r="B92" s="135" t="s">
        <v>307</v>
      </c>
      <c r="C92" s="142"/>
      <c r="D92" s="136"/>
      <c r="E92" s="138">
        <v>75329.94</v>
      </c>
    </row>
    <row r="93" spans="1:5" ht="15.75" x14ac:dyDescent="0.25">
      <c r="A93" s="126"/>
      <c r="B93" s="135" t="s">
        <v>308</v>
      </c>
      <c r="C93" s="142"/>
      <c r="D93" s="136"/>
      <c r="E93" s="138">
        <v>83023.259999999995</v>
      </c>
    </row>
    <row r="94" spans="1:5" ht="15.75" x14ac:dyDescent="0.25">
      <c r="A94" s="126"/>
      <c r="B94" s="135" t="s">
        <v>634</v>
      </c>
      <c r="C94" s="142"/>
      <c r="D94" s="136"/>
      <c r="E94" s="138">
        <v>11655.54</v>
      </c>
    </row>
    <row r="95" spans="1:5" ht="15.75" x14ac:dyDescent="0.25">
      <c r="A95" s="126"/>
      <c r="B95" s="135" t="s">
        <v>284</v>
      </c>
      <c r="C95" s="143"/>
      <c r="D95" s="136"/>
      <c r="E95" s="138">
        <v>26992</v>
      </c>
    </row>
    <row r="96" spans="1:5" ht="15.75" x14ac:dyDescent="0.25">
      <c r="A96" s="126"/>
      <c r="B96" s="159" t="s">
        <v>618</v>
      </c>
      <c r="C96" s="160"/>
      <c r="D96" s="161"/>
      <c r="E96" s="138">
        <v>1781.9</v>
      </c>
    </row>
    <row r="97" spans="1:5" ht="47.25" customHeight="1" x14ac:dyDescent="0.25">
      <c r="A97" s="126"/>
      <c r="B97" s="159" t="s">
        <v>152</v>
      </c>
      <c r="C97" s="160"/>
      <c r="D97" s="161"/>
      <c r="E97" s="138">
        <v>4046.34</v>
      </c>
    </row>
    <row r="98" spans="1:5" ht="47.25" customHeight="1" x14ac:dyDescent="0.25">
      <c r="A98" s="126"/>
      <c r="B98" s="159" t="s">
        <v>153</v>
      </c>
      <c r="C98" s="160"/>
      <c r="D98" s="161"/>
      <c r="E98" s="138">
        <v>4046.34</v>
      </c>
    </row>
    <row r="99" spans="1:5" ht="31.5" customHeight="1" x14ac:dyDescent="0.25">
      <c r="A99" s="126"/>
      <c r="B99" s="162" t="s">
        <v>154</v>
      </c>
      <c r="C99" s="163"/>
      <c r="D99" s="164"/>
      <c r="E99" s="146">
        <v>109953.78</v>
      </c>
    </row>
    <row r="100" spans="1:5" ht="47.25" customHeight="1" x14ac:dyDescent="0.25">
      <c r="A100" s="126"/>
      <c r="B100" s="159" t="s">
        <v>155</v>
      </c>
      <c r="C100" s="160"/>
      <c r="D100" s="161"/>
      <c r="E100" s="138">
        <v>3075.72</v>
      </c>
    </row>
    <row r="101" spans="1:5" ht="31.5" customHeight="1" x14ac:dyDescent="0.25">
      <c r="A101" s="126"/>
      <c r="B101" s="159" t="s">
        <v>635</v>
      </c>
      <c r="C101" s="160"/>
      <c r="D101" s="161"/>
      <c r="E101" s="138">
        <v>13410.18</v>
      </c>
    </row>
    <row r="102" spans="1:5" ht="31.5" customHeight="1" x14ac:dyDescent="0.25">
      <c r="A102" s="126"/>
      <c r="B102" s="159" t="s">
        <v>636</v>
      </c>
      <c r="C102" s="160"/>
      <c r="D102" s="161"/>
      <c r="E102" s="138">
        <v>93467.88</v>
      </c>
    </row>
    <row r="103" spans="1:5" ht="31.5" customHeight="1" x14ac:dyDescent="0.25">
      <c r="A103" s="126"/>
      <c r="B103" s="159" t="s">
        <v>156</v>
      </c>
      <c r="C103" s="160"/>
      <c r="D103" s="161"/>
      <c r="E103" s="138">
        <v>10424.17</v>
      </c>
    </row>
    <row r="104" spans="1:5" ht="15.75" x14ac:dyDescent="0.25">
      <c r="A104" s="126"/>
      <c r="B104" s="159" t="s">
        <v>157</v>
      </c>
      <c r="C104" s="160"/>
      <c r="D104" s="161"/>
      <c r="E104" s="138">
        <v>1812.78</v>
      </c>
    </row>
    <row r="105" spans="1:5" ht="15.75" x14ac:dyDescent="0.25">
      <c r="A105" s="126"/>
      <c r="B105" s="159" t="s">
        <v>637</v>
      </c>
      <c r="C105" s="160"/>
      <c r="D105" s="161"/>
      <c r="E105" s="138">
        <v>8611.39</v>
      </c>
    </row>
    <row r="106" spans="1:5" ht="31.5" customHeight="1" x14ac:dyDescent="0.25">
      <c r="A106" s="126"/>
      <c r="B106" s="159" t="s">
        <v>309</v>
      </c>
      <c r="C106" s="160"/>
      <c r="D106" s="161"/>
      <c r="E106" s="138">
        <v>12928.8</v>
      </c>
    </row>
    <row r="107" spans="1:5" ht="15.75" x14ac:dyDescent="0.25">
      <c r="A107" s="126"/>
      <c r="B107" s="159" t="s">
        <v>310</v>
      </c>
      <c r="C107" s="160"/>
      <c r="D107" s="161"/>
      <c r="E107" s="138">
        <v>498.76</v>
      </c>
    </row>
    <row r="108" spans="1:5" ht="15.75" x14ac:dyDescent="0.25">
      <c r="A108" s="126"/>
      <c r="B108" s="159" t="s">
        <v>311</v>
      </c>
      <c r="C108" s="160"/>
      <c r="D108" s="161"/>
      <c r="E108" s="138">
        <v>4518.8999999999996</v>
      </c>
    </row>
    <row r="109" spans="1:5" ht="15.75" x14ac:dyDescent="0.25">
      <c r="A109" s="126"/>
      <c r="B109" s="159" t="s">
        <v>638</v>
      </c>
      <c r="C109" s="160"/>
      <c r="D109" s="161"/>
      <c r="E109" s="138">
        <v>7911.14</v>
      </c>
    </row>
    <row r="110" spans="1:5" ht="31.5" customHeight="1" x14ac:dyDescent="0.25">
      <c r="A110" s="126"/>
      <c r="B110" s="159" t="s">
        <v>312</v>
      </c>
      <c r="C110" s="160"/>
      <c r="D110" s="161"/>
      <c r="E110" s="138">
        <v>111765.95</v>
      </c>
    </row>
    <row r="111" spans="1:5" ht="31.5" customHeight="1" x14ac:dyDescent="0.25">
      <c r="A111" s="126"/>
      <c r="B111" s="162" t="s">
        <v>639</v>
      </c>
      <c r="C111" s="163"/>
      <c r="D111" s="164"/>
      <c r="E111" s="138">
        <v>99128.11</v>
      </c>
    </row>
    <row r="112" spans="1:5" ht="31.5" customHeight="1" x14ac:dyDescent="0.25">
      <c r="A112" s="126"/>
      <c r="B112" s="159" t="s">
        <v>640</v>
      </c>
      <c r="C112" s="160"/>
      <c r="D112" s="161"/>
      <c r="E112" s="138">
        <v>99128.11</v>
      </c>
    </row>
    <row r="113" spans="1:5" ht="31.5" customHeight="1" x14ac:dyDescent="0.25">
      <c r="A113" s="126"/>
      <c r="B113" s="159" t="s">
        <v>313</v>
      </c>
      <c r="C113" s="160"/>
      <c r="D113" s="161"/>
      <c r="E113" s="138">
        <v>71341</v>
      </c>
    </row>
    <row r="114" spans="1:5" ht="31.5" customHeight="1" x14ac:dyDescent="0.25">
      <c r="A114" s="126"/>
      <c r="B114" s="159" t="s">
        <v>314</v>
      </c>
      <c r="C114" s="160"/>
      <c r="D114" s="161"/>
      <c r="E114" s="138">
        <v>6045.8</v>
      </c>
    </row>
    <row r="115" spans="1:5" ht="31.5" customHeight="1" x14ac:dyDescent="0.25">
      <c r="A115" s="126"/>
      <c r="B115" s="159" t="s">
        <v>641</v>
      </c>
      <c r="C115" s="160"/>
      <c r="D115" s="161"/>
      <c r="E115" s="138">
        <v>38590.33</v>
      </c>
    </row>
    <row r="116" spans="1:5" ht="15.75" x14ac:dyDescent="0.25">
      <c r="A116" s="126"/>
      <c r="B116" s="159" t="s">
        <v>642</v>
      </c>
      <c r="C116" s="160"/>
      <c r="D116" s="161"/>
      <c r="E116" s="138">
        <v>26704.87</v>
      </c>
    </row>
    <row r="117" spans="1:5" ht="15.75" x14ac:dyDescent="0.25">
      <c r="A117" s="126" t="s">
        <v>38</v>
      </c>
      <c r="B117" s="135"/>
      <c r="C117" s="142"/>
      <c r="D117" s="136"/>
      <c r="E117" s="138">
        <v>619249.32999999996</v>
      </c>
    </row>
    <row r="118" spans="1:5" ht="15.75" x14ac:dyDescent="0.25">
      <c r="A118" s="126"/>
      <c r="B118" s="135"/>
      <c r="C118" s="142"/>
      <c r="D118" s="136"/>
      <c r="E118" s="138"/>
    </row>
    <row r="119" spans="1:5" ht="15.75" x14ac:dyDescent="0.25">
      <c r="A119" s="126" t="s">
        <v>315</v>
      </c>
      <c r="B119" s="159" t="s">
        <v>316</v>
      </c>
      <c r="C119" s="160"/>
      <c r="D119" s="161"/>
      <c r="E119" s="138">
        <v>35000</v>
      </c>
    </row>
    <row r="120" spans="1:5" ht="15.75" x14ac:dyDescent="0.25">
      <c r="A120" s="126" t="s">
        <v>36</v>
      </c>
      <c r="B120" s="135" t="s">
        <v>317</v>
      </c>
      <c r="C120" s="142"/>
      <c r="D120" s="136"/>
      <c r="E120" s="138">
        <v>15000</v>
      </c>
    </row>
    <row r="121" spans="1:5" ht="15.75" x14ac:dyDescent="0.25">
      <c r="A121" s="126"/>
      <c r="B121" s="159" t="s">
        <v>318</v>
      </c>
      <c r="C121" s="160"/>
      <c r="D121" s="161"/>
      <c r="E121" s="138">
        <v>11000</v>
      </c>
    </row>
    <row r="122" spans="1:5" ht="31.5" customHeight="1" x14ac:dyDescent="0.25">
      <c r="A122" s="126"/>
      <c r="B122" s="159" t="s">
        <v>643</v>
      </c>
      <c r="C122" s="160"/>
      <c r="D122" s="161"/>
      <c r="E122" s="138">
        <v>699600</v>
      </c>
    </row>
    <row r="123" spans="1:5" ht="15.75" x14ac:dyDescent="0.25">
      <c r="A123" s="126"/>
      <c r="B123" s="135"/>
      <c r="C123" s="142"/>
      <c r="D123" s="136"/>
      <c r="E123" s="138"/>
    </row>
    <row r="124" spans="1:5" ht="15.75" x14ac:dyDescent="0.25">
      <c r="A124" s="126" t="s">
        <v>38</v>
      </c>
      <c r="B124" s="135"/>
      <c r="C124" s="142"/>
      <c r="D124" s="136"/>
      <c r="E124" s="138">
        <v>760600</v>
      </c>
    </row>
    <row r="125" spans="1:5" ht="15.75" x14ac:dyDescent="0.25">
      <c r="A125" s="126"/>
      <c r="B125" s="135"/>
      <c r="C125" s="143"/>
      <c r="D125" s="136"/>
      <c r="E125" s="138"/>
    </row>
    <row r="126" spans="1:5" ht="15.75" x14ac:dyDescent="0.25">
      <c r="A126" s="126" t="s">
        <v>699</v>
      </c>
      <c r="B126" s="135"/>
      <c r="C126" s="142"/>
      <c r="D126" s="136"/>
      <c r="E126" s="138">
        <v>2797286.77</v>
      </c>
    </row>
    <row r="127" spans="1:5" ht="15.75" x14ac:dyDescent="0.25">
      <c r="A127" s="126" t="s">
        <v>34</v>
      </c>
      <c r="B127" s="135"/>
      <c r="C127" s="142"/>
      <c r="D127" s="136"/>
      <c r="E127" s="138">
        <v>1417437.44</v>
      </c>
    </row>
    <row r="128" spans="1:5" ht="15.75" x14ac:dyDescent="0.25">
      <c r="A128" s="126" t="s">
        <v>151</v>
      </c>
      <c r="B128" s="135"/>
      <c r="C128" s="142"/>
      <c r="D128" s="136"/>
      <c r="E128" s="138">
        <v>619249.32999999996</v>
      </c>
    </row>
    <row r="129" spans="1:5" ht="15.75" x14ac:dyDescent="0.25">
      <c r="A129" s="126" t="s">
        <v>315</v>
      </c>
      <c r="B129" s="135"/>
      <c r="C129" s="142"/>
      <c r="D129" s="136"/>
      <c r="E129" s="138">
        <v>760600</v>
      </c>
    </row>
    <row r="130" spans="1:5" ht="15.75" x14ac:dyDescent="0.25">
      <c r="A130" s="126"/>
      <c r="B130" s="129"/>
      <c r="C130" s="139"/>
      <c r="D130" s="132"/>
      <c r="E130" s="126"/>
    </row>
    <row r="132" spans="1:5" x14ac:dyDescent="0.2">
      <c r="A132" s="3" t="s">
        <v>40</v>
      </c>
      <c r="E132" s="3" t="s">
        <v>41</v>
      </c>
    </row>
    <row r="134" spans="1:5" x14ac:dyDescent="0.2">
      <c r="A134" s="3" t="s">
        <v>42</v>
      </c>
      <c r="E134" s="3" t="s">
        <v>43</v>
      </c>
    </row>
  </sheetData>
  <mergeCells count="32">
    <mergeCell ref="B99:D99"/>
    <mergeCell ref="B98:D98"/>
    <mergeCell ref="B97:D97"/>
    <mergeCell ref="B96:D96"/>
    <mergeCell ref="B80:D80"/>
    <mergeCell ref="B84:D84"/>
    <mergeCell ref="B86:D86"/>
    <mergeCell ref="B104:D104"/>
    <mergeCell ref="B103:D103"/>
    <mergeCell ref="B102:D102"/>
    <mergeCell ref="B101:D101"/>
    <mergeCell ref="B100:D100"/>
    <mergeCell ref="B109:D109"/>
    <mergeCell ref="B108:D108"/>
    <mergeCell ref="B107:D107"/>
    <mergeCell ref="B106:D106"/>
    <mergeCell ref="B105:D105"/>
    <mergeCell ref="B114:D114"/>
    <mergeCell ref="B113:D113"/>
    <mergeCell ref="B112:D112"/>
    <mergeCell ref="B111:D111"/>
    <mergeCell ref="B110:D110"/>
    <mergeCell ref="B122:D122"/>
    <mergeCell ref="B121:D121"/>
    <mergeCell ref="B119:D119"/>
    <mergeCell ref="B116:D116"/>
    <mergeCell ref="B115:D115"/>
    <mergeCell ref="A1:E1"/>
    <mergeCell ref="B74:D74"/>
    <mergeCell ref="B75:D75"/>
    <mergeCell ref="B77:D77"/>
    <mergeCell ref="B78:D78"/>
  </mergeCells>
  <pageMargins left="0.11811023622047244" right="0.31496062992125984" top="7.874015748031496E-2" bottom="7.874015748031496E-2" header="0.31496062992125984" footer="0.31496062992125984"/>
  <pageSetup paperSize="9" scale="98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opLeftCell="A112" workbookViewId="0">
      <selection activeCell="B11" sqref="B11"/>
    </sheetView>
  </sheetViews>
  <sheetFormatPr defaultRowHeight="12.75" x14ac:dyDescent="0.2"/>
  <cols>
    <col min="1" max="1" width="17.140625" customWidth="1"/>
    <col min="2" max="2" width="75.42578125" customWidth="1"/>
    <col min="3" max="3" width="16.7109375" customWidth="1"/>
  </cols>
  <sheetData>
    <row r="1" spans="1:3" ht="16.5" customHeight="1" x14ac:dyDescent="0.2">
      <c r="A1" s="3"/>
      <c r="B1" s="107" t="s">
        <v>683</v>
      </c>
      <c r="C1" s="107"/>
    </row>
    <row r="2" spans="1:3" ht="12.75" customHeight="1" x14ac:dyDescent="0.2">
      <c r="A2" s="3"/>
      <c r="B2" s="108" t="s">
        <v>4</v>
      </c>
      <c r="C2" s="109"/>
    </row>
    <row r="3" spans="1:3" ht="12.75" customHeight="1" x14ac:dyDescent="0.2">
      <c r="A3" s="3"/>
      <c r="B3" s="108" t="s">
        <v>99</v>
      </c>
      <c r="C3" s="109"/>
    </row>
    <row r="4" spans="1:3" ht="40.5" customHeight="1" x14ac:dyDescent="0.3">
      <c r="A4" s="4"/>
      <c r="B4" s="5" t="s">
        <v>499</v>
      </c>
      <c r="C4" s="6"/>
    </row>
    <row r="5" spans="1:3" ht="33.75" customHeight="1" x14ac:dyDescent="0.3">
      <c r="A5" s="8"/>
      <c r="B5" s="8"/>
      <c r="C5" s="8"/>
    </row>
    <row r="6" spans="1:3" ht="30.75" customHeight="1" x14ac:dyDescent="0.3">
      <c r="A6" s="8" t="s">
        <v>0</v>
      </c>
      <c r="B6" s="8" t="s">
        <v>1</v>
      </c>
      <c r="C6" s="30" t="s">
        <v>2</v>
      </c>
    </row>
    <row r="7" spans="1:3" ht="26.25" customHeight="1" x14ac:dyDescent="0.3">
      <c r="A7" s="8">
        <v>1216013</v>
      </c>
      <c r="B7" s="8" t="s">
        <v>383</v>
      </c>
      <c r="C7" s="13">
        <v>5785290.6600000001</v>
      </c>
    </row>
    <row r="8" spans="1:3" ht="38.25" customHeight="1" x14ac:dyDescent="0.3">
      <c r="A8" s="8">
        <v>2610</v>
      </c>
      <c r="B8" s="23" t="s">
        <v>3</v>
      </c>
      <c r="C8" s="29"/>
    </row>
    <row r="9" spans="1:3" ht="38.25" customHeight="1" x14ac:dyDescent="0.3">
      <c r="A9" s="8"/>
      <c r="B9" s="23" t="s">
        <v>109</v>
      </c>
      <c r="C9" s="110">
        <v>16815.25</v>
      </c>
    </row>
    <row r="10" spans="1:3" ht="39.75" customHeight="1" x14ac:dyDescent="0.3">
      <c r="A10" s="24"/>
      <c r="B10" s="23" t="s">
        <v>110</v>
      </c>
      <c r="C10" s="110">
        <v>12300.74</v>
      </c>
    </row>
    <row r="11" spans="1:3" ht="39.75" customHeight="1" x14ac:dyDescent="0.3">
      <c r="A11" s="24"/>
      <c r="B11" s="23" t="s">
        <v>111</v>
      </c>
      <c r="C11" s="110">
        <v>9007</v>
      </c>
    </row>
    <row r="12" spans="1:3" ht="40.5" customHeight="1" x14ac:dyDescent="0.3">
      <c r="A12" s="24"/>
      <c r="B12" s="23" t="s">
        <v>112</v>
      </c>
      <c r="C12" s="110">
        <v>12197.63</v>
      </c>
    </row>
    <row r="13" spans="1:3" ht="39" customHeight="1" x14ac:dyDescent="0.3">
      <c r="A13" s="24"/>
      <c r="B13" s="23" t="s">
        <v>113</v>
      </c>
      <c r="C13" s="110">
        <v>5121.68</v>
      </c>
    </row>
    <row r="14" spans="1:3" ht="39.75" customHeight="1" x14ac:dyDescent="0.3">
      <c r="A14" s="24"/>
      <c r="B14" s="23" t="s">
        <v>114</v>
      </c>
      <c r="C14" s="110">
        <v>11095.27</v>
      </c>
    </row>
    <row r="15" spans="1:3" ht="39.75" customHeight="1" x14ac:dyDescent="0.3">
      <c r="A15" s="24"/>
      <c r="B15" s="23" t="s">
        <v>115</v>
      </c>
      <c r="C15" s="110">
        <v>10058.200000000001</v>
      </c>
    </row>
    <row r="16" spans="1:3" ht="37.5" customHeight="1" x14ac:dyDescent="0.3">
      <c r="A16" s="24"/>
      <c r="B16" s="23" t="s">
        <v>116</v>
      </c>
      <c r="C16" s="110">
        <v>10595.89</v>
      </c>
    </row>
    <row r="17" spans="1:3" ht="42.75" customHeight="1" x14ac:dyDescent="0.3">
      <c r="A17" s="24"/>
      <c r="B17" s="23" t="s">
        <v>117</v>
      </c>
      <c r="C17" s="110">
        <v>4418.2</v>
      </c>
    </row>
    <row r="18" spans="1:3" ht="39.75" customHeight="1" x14ac:dyDescent="0.3">
      <c r="A18" s="24"/>
      <c r="B18" s="23" t="s">
        <v>118</v>
      </c>
      <c r="C18" s="110">
        <v>4285.46</v>
      </c>
    </row>
    <row r="19" spans="1:3" ht="42" customHeight="1" x14ac:dyDescent="0.3">
      <c r="A19" s="24"/>
      <c r="B19" s="23" t="s">
        <v>119</v>
      </c>
      <c r="C19" s="110">
        <v>2613.0500000000002</v>
      </c>
    </row>
    <row r="20" spans="1:3" ht="43.5" customHeight="1" x14ac:dyDescent="0.3">
      <c r="A20" s="24"/>
      <c r="B20" s="23" t="s">
        <v>120</v>
      </c>
      <c r="C20" s="110">
        <v>1818.14</v>
      </c>
    </row>
    <row r="21" spans="1:3" ht="42.75" customHeight="1" x14ac:dyDescent="0.3">
      <c r="A21" s="24"/>
      <c r="B21" s="23" t="s">
        <v>121</v>
      </c>
      <c r="C21" s="110">
        <v>2978.03</v>
      </c>
    </row>
    <row r="22" spans="1:3" ht="42.75" customHeight="1" x14ac:dyDescent="0.3">
      <c r="A22" s="24"/>
      <c r="B22" s="23" t="s">
        <v>122</v>
      </c>
      <c r="C22" s="110">
        <v>6435.84</v>
      </c>
    </row>
    <row r="23" spans="1:3" ht="40.5" x14ac:dyDescent="0.3">
      <c r="A23" s="24"/>
      <c r="B23" s="23" t="s">
        <v>123</v>
      </c>
      <c r="C23" s="110">
        <v>6435.84</v>
      </c>
    </row>
    <row r="24" spans="1:3" ht="40.5" x14ac:dyDescent="0.3">
      <c r="A24" s="24"/>
      <c r="B24" s="23" t="s">
        <v>500</v>
      </c>
      <c r="C24" s="110">
        <v>27111.88</v>
      </c>
    </row>
    <row r="25" spans="1:3" ht="40.5" x14ac:dyDescent="0.3">
      <c r="A25" s="24"/>
      <c r="B25" s="23" t="s">
        <v>501</v>
      </c>
      <c r="C25" s="110">
        <v>14175.44</v>
      </c>
    </row>
    <row r="26" spans="1:3" ht="40.5" x14ac:dyDescent="0.3">
      <c r="A26" s="24"/>
      <c r="B26" s="23" t="s">
        <v>102</v>
      </c>
      <c r="C26" s="110">
        <v>5123.93</v>
      </c>
    </row>
    <row r="27" spans="1:3" ht="40.5" x14ac:dyDescent="0.3">
      <c r="A27" s="24"/>
      <c r="B27" s="23" t="s">
        <v>124</v>
      </c>
      <c r="C27" s="110">
        <v>4993.49</v>
      </c>
    </row>
    <row r="28" spans="1:3" ht="40.5" x14ac:dyDescent="0.3">
      <c r="A28" s="24"/>
      <c r="B28" s="23" t="s">
        <v>125</v>
      </c>
      <c r="C28" s="110">
        <v>8760.75</v>
      </c>
    </row>
    <row r="29" spans="1:3" ht="40.5" x14ac:dyDescent="0.3">
      <c r="A29" s="24"/>
      <c r="B29" s="23" t="s">
        <v>126</v>
      </c>
      <c r="C29" s="110">
        <v>4466.8999999999996</v>
      </c>
    </row>
    <row r="30" spans="1:3" ht="40.5" x14ac:dyDescent="0.3">
      <c r="A30" s="24"/>
      <c r="B30" s="23" t="s">
        <v>127</v>
      </c>
      <c r="C30" s="110">
        <v>4181.9799999999996</v>
      </c>
    </row>
    <row r="31" spans="1:3" ht="40.5" x14ac:dyDescent="0.3">
      <c r="A31" s="24"/>
      <c r="B31" s="23" t="s">
        <v>82</v>
      </c>
      <c r="C31" s="110">
        <v>30021.08</v>
      </c>
    </row>
    <row r="32" spans="1:3" ht="40.5" x14ac:dyDescent="0.3">
      <c r="A32" s="24"/>
      <c r="B32" s="23" t="s">
        <v>101</v>
      </c>
      <c r="C32" s="110">
        <v>10641.61</v>
      </c>
    </row>
    <row r="33" spans="1:3" ht="40.5" x14ac:dyDescent="0.3">
      <c r="A33" s="24"/>
      <c r="B33" s="23" t="s">
        <v>83</v>
      </c>
      <c r="C33" s="110">
        <v>7472.78</v>
      </c>
    </row>
    <row r="34" spans="1:3" ht="40.5" x14ac:dyDescent="0.3">
      <c r="A34" s="24"/>
      <c r="B34" s="23" t="s">
        <v>84</v>
      </c>
      <c r="C34" s="110">
        <v>2377.79</v>
      </c>
    </row>
    <row r="35" spans="1:3" ht="40.5" x14ac:dyDescent="0.3">
      <c r="A35" s="24"/>
      <c r="B35" s="23" t="s">
        <v>85</v>
      </c>
      <c r="C35" s="110">
        <v>22613.040000000001</v>
      </c>
    </row>
    <row r="36" spans="1:3" ht="40.5" x14ac:dyDescent="0.3">
      <c r="A36" s="24"/>
      <c r="B36" s="23" t="s">
        <v>103</v>
      </c>
      <c r="C36" s="110">
        <v>18258.77</v>
      </c>
    </row>
    <row r="37" spans="1:3" ht="40.5" x14ac:dyDescent="0.3">
      <c r="A37" s="24"/>
      <c r="B37" s="23" t="s">
        <v>104</v>
      </c>
      <c r="C37" s="110">
        <v>11483.82</v>
      </c>
    </row>
    <row r="38" spans="1:3" ht="40.5" x14ac:dyDescent="0.3">
      <c r="A38" s="24"/>
      <c r="B38" s="23" t="s">
        <v>128</v>
      </c>
      <c r="C38" s="110">
        <v>7701.9</v>
      </c>
    </row>
    <row r="39" spans="1:3" ht="40.5" x14ac:dyDescent="0.3">
      <c r="A39" s="24"/>
      <c r="B39" s="23" t="s">
        <v>129</v>
      </c>
      <c r="C39" s="110">
        <v>6236.24</v>
      </c>
    </row>
    <row r="40" spans="1:3" ht="40.5" x14ac:dyDescent="0.3">
      <c r="A40" s="24"/>
      <c r="B40" s="23" t="s">
        <v>130</v>
      </c>
      <c r="C40" s="110">
        <v>7024.24</v>
      </c>
    </row>
    <row r="41" spans="1:3" ht="40.5" x14ac:dyDescent="0.3">
      <c r="A41" s="24"/>
      <c r="B41" s="23" t="s">
        <v>131</v>
      </c>
      <c r="C41" s="110">
        <v>7092.85</v>
      </c>
    </row>
    <row r="42" spans="1:3" ht="40.5" x14ac:dyDescent="0.3">
      <c r="A42" s="24"/>
      <c r="B42" s="23" t="s">
        <v>132</v>
      </c>
      <c r="C42" s="110">
        <v>10041.92</v>
      </c>
    </row>
    <row r="43" spans="1:3" ht="40.5" x14ac:dyDescent="0.3">
      <c r="A43" s="24"/>
      <c r="B43" s="23" t="s">
        <v>133</v>
      </c>
      <c r="C43" s="110">
        <v>2669.9</v>
      </c>
    </row>
    <row r="44" spans="1:3" ht="40.5" x14ac:dyDescent="0.3">
      <c r="A44" s="24"/>
      <c r="B44" s="23" t="s">
        <v>502</v>
      </c>
      <c r="C44" s="110">
        <v>6280.33</v>
      </c>
    </row>
    <row r="45" spans="1:3" ht="40.5" x14ac:dyDescent="0.3">
      <c r="A45" s="24"/>
      <c r="B45" s="23" t="s">
        <v>105</v>
      </c>
      <c r="C45" s="110">
        <v>6591.46</v>
      </c>
    </row>
    <row r="46" spans="1:3" ht="40.5" x14ac:dyDescent="0.3">
      <c r="A46" s="24"/>
      <c r="B46" s="23" t="s">
        <v>106</v>
      </c>
      <c r="C46" s="110">
        <v>5722.69</v>
      </c>
    </row>
    <row r="47" spans="1:3" ht="60.75" x14ac:dyDescent="0.3">
      <c r="A47" s="24"/>
      <c r="B47" s="23" t="s">
        <v>503</v>
      </c>
      <c r="C47" s="110">
        <v>2785.74</v>
      </c>
    </row>
    <row r="48" spans="1:3" ht="40.5" x14ac:dyDescent="0.3">
      <c r="A48" s="24"/>
      <c r="B48" s="23" t="s">
        <v>107</v>
      </c>
      <c r="C48" s="110">
        <v>30398.57</v>
      </c>
    </row>
    <row r="49" spans="1:3" ht="40.5" x14ac:dyDescent="0.3">
      <c r="A49" s="24"/>
      <c r="B49" s="23" t="s">
        <v>504</v>
      </c>
      <c r="C49" s="110">
        <v>17331.759999999998</v>
      </c>
    </row>
    <row r="50" spans="1:3" ht="40.5" x14ac:dyDescent="0.3">
      <c r="A50" s="24"/>
      <c r="B50" s="23" t="s">
        <v>100</v>
      </c>
      <c r="C50" s="110">
        <v>4820.26</v>
      </c>
    </row>
    <row r="51" spans="1:3" ht="40.5" x14ac:dyDescent="0.3">
      <c r="A51" s="24"/>
      <c r="B51" s="23" t="s">
        <v>505</v>
      </c>
      <c r="C51" s="110">
        <v>4079.1</v>
      </c>
    </row>
    <row r="52" spans="1:3" ht="40.5" x14ac:dyDescent="0.3">
      <c r="A52" s="24"/>
      <c r="B52" s="23" t="s">
        <v>108</v>
      </c>
      <c r="C52" s="110">
        <v>60138.64</v>
      </c>
    </row>
    <row r="53" spans="1:3" ht="40.5" x14ac:dyDescent="0.3">
      <c r="A53" s="24"/>
      <c r="B53" s="23" t="s">
        <v>203</v>
      </c>
      <c r="C53" s="110">
        <v>72240.67</v>
      </c>
    </row>
    <row r="54" spans="1:3" ht="40.5" x14ac:dyDescent="0.3">
      <c r="A54" s="24"/>
      <c r="B54" s="23" t="s">
        <v>204</v>
      </c>
      <c r="C54" s="110">
        <v>3021.49</v>
      </c>
    </row>
    <row r="55" spans="1:3" ht="40.5" x14ac:dyDescent="0.3">
      <c r="A55" s="24"/>
      <c r="B55" s="23" t="s">
        <v>205</v>
      </c>
      <c r="C55" s="110">
        <v>7235.4</v>
      </c>
    </row>
    <row r="56" spans="1:3" ht="40.5" x14ac:dyDescent="0.3">
      <c r="A56" s="24"/>
      <c r="B56" s="23" t="s">
        <v>206</v>
      </c>
      <c r="C56" s="110">
        <v>25328.26</v>
      </c>
    </row>
    <row r="57" spans="1:3" ht="40.5" x14ac:dyDescent="0.3">
      <c r="A57" s="24"/>
      <c r="B57" s="23" t="s">
        <v>207</v>
      </c>
      <c r="C57" s="110">
        <v>6592.84</v>
      </c>
    </row>
    <row r="58" spans="1:3" ht="40.5" x14ac:dyDescent="0.3">
      <c r="A58" s="24"/>
      <c r="B58" s="23" t="s">
        <v>208</v>
      </c>
      <c r="C58" s="110">
        <v>6362.08</v>
      </c>
    </row>
    <row r="59" spans="1:3" ht="40.5" x14ac:dyDescent="0.3">
      <c r="A59" s="24"/>
      <c r="B59" s="33" t="s">
        <v>339</v>
      </c>
      <c r="C59" s="110">
        <v>35930.71</v>
      </c>
    </row>
    <row r="60" spans="1:3" ht="40.5" x14ac:dyDescent="0.3">
      <c r="A60" s="24"/>
      <c r="B60" s="23" t="s">
        <v>209</v>
      </c>
      <c r="C60" s="110">
        <v>6611.44</v>
      </c>
    </row>
    <row r="61" spans="1:3" ht="40.5" x14ac:dyDescent="0.3">
      <c r="A61" s="24"/>
      <c r="B61" s="23" t="s">
        <v>210</v>
      </c>
      <c r="C61" s="110">
        <v>4148.5</v>
      </c>
    </row>
    <row r="62" spans="1:3" ht="20.25" x14ac:dyDescent="0.3">
      <c r="A62" s="24"/>
      <c r="B62" s="23" t="s">
        <v>340</v>
      </c>
      <c r="C62" s="110">
        <v>2227.7800000000002</v>
      </c>
    </row>
    <row r="63" spans="1:3" ht="40.5" x14ac:dyDescent="0.3">
      <c r="A63" s="24"/>
      <c r="B63" s="23" t="s">
        <v>341</v>
      </c>
      <c r="C63" s="110">
        <v>70921.460000000006</v>
      </c>
    </row>
    <row r="64" spans="1:3" ht="40.5" x14ac:dyDescent="0.3">
      <c r="A64" s="24"/>
      <c r="B64" s="23" t="s">
        <v>211</v>
      </c>
      <c r="C64" s="110">
        <v>3728.82</v>
      </c>
    </row>
    <row r="65" spans="1:6" ht="40.5" x14ac:dyDescent="0.3">
      <c r="A65" s="24"/>
      <c r="B65" s="23" t="s">
        <v>506</v>
      </c>
      <c r="C65" s="110">
        <v>13683.25</v>
      </c>
    </row>
    <row r="66" spans="1:6" ht="40.5" x14ac:dyDescent="0.3">
      <c r="A66" s="24"/>
      <c r="B66" s="23" t="s">
        <v>507</v>
      </c>
      <c r="C66" s="110">
        <v>3647.47</v>
      </c>
    </row>
    <row r="67" spans="1:6" ht="40.5" x14ac:dyDescent="0.3">
      <c r="A67" s="13"/>
      <c r="B67" s="23" t="s">
        <v>508</v>
      </c>
      <c r="C67" s="110">
        <v>3627.91</v>
      </c>
    </row>
    <row r="68" spans="1:6" ht="40.5" x14ac:dyDescent="0.3">
      <c r="A68" s="13"/>
      <c r="B68" s="23" t="s">
        <v>509</v>
      </c>
      <c r="C68" s="110">
        <v>3615.1</v>
      </c>
    </row>
    <row r="69" spans="1:6" ht="60.75" x14ac:dyDescent="0.3">
      <c r="A69" s="13"/>
      <c r="B69" s="23" t="s">
        <v>342</v>
      </c>
      <c r="C69" s="110">
        <v>3466.45</v>
      </c>
    </row>
    <row r="70" spans="1:6" ht="40.5" x14ac:dyDescent="0.3">
      <c r="A70" s="66"/>
      <c r="B70" s="23" t="s">
        <v>510</v>
      </c>
      <c r="C70" s="110">
        <v>3925.33</v>
      </c>
    </row>
    <row r="71" spans="1:6" ht="40.5" x14ac:dyDescent="0.3">
      <c r="A71" s="13" t="s">
        <v>202</v>
      </c>
      <c r="B71" s="23" t="s">
        <v>511</v>
      </c>
      <c r="C71" s="110">
        <v>4213.09</v>
      </c>
    </row>
    <row r="72" spans="1:6" ht="40.5" x14ac:dyDescent="0.3">
      <c r="A72" s="13"/>
      <c r="B72" s="23" t="s">
        <v>212</v>
      </c>
      <c r="C72" s="110">
        <v>12288.62</v>
      </c>
    </row>
    <row r="73" spans="1:6" ht="40.5" x14ac:dyDescent="0.3">
      <c r="A73" s="13"/>
      <c r="B73" s="23" t="s">
        <v>512</v>
      </c>
      <c r="C73" s="110">
        <v>5494.2</v>
      </c>
    </row>
    <row r="74" spans="1:6" ht="40.5" x14ac:dyDescent="0.3">
      <c r="A74" s="13"/>
      <c r="B74" s="23" t="s">
        <v>513</v>
      </c>
      <c r="C74" s="110">
        <v>4607.6000000000004</v>
      </c>
    </row>
    <row r="75" spans="1:6" ht="40.5" x14ac:dyDescent="0.3">
      <c r="A75" s="13"/>
      <c r="B75" s="23" t="s">
        <v>213</v>
      </c>
      <c r="C75" s="110">
        <v>4380.82</v>
      </c>
    </row>
    <row r="76" spans="1:6" ht="40.5" x14ac:dyDescent="0.3">
      <c r="A76" s="13"/>
      <c r="B76" s="23" t="s">
        <v>214</v>
      </c>
      <c r="C76" s="110">
        <v>2850.8</v>
      </c>
      <c r="F76" s="3"/>
    </row>
    <row r="77" spans="1:6" ht="40.5" x14ac:dyDescent="0.3">
      <c r="A77" s="13"/>
      <c r="B77" s="23" t="s">
        <v>514</v>
      </c>
      <c r="C77" s="110">
        <v>2399.4499999999998</v>
      </c>
    </row>
    <row r="78" spans="1:6" ht="40.5" x14ac:dyDescent="0.3">
      <c r="A78" s="13"/>
      <c r="B78" s="23" t="s">
        <v>515</v>
      </c>
      <c r="C78" s="110">
        <v>69432.02</v>
      </c>
    </row>
    <row r="79" spans="1:6" ht="40.5" x14ac:dyDescent="0.3">
      <c r="A79" s="13"/>
      <c r="B79" s="23" t="s">
        <v>215</v>
      </c>
      <c r="C79" s="110">
        <v>14829.76</v>
      </c>
    </row>
    <row r="80" spans="1:6" ht="40.5" x14ac:dyDescent="0.3">
      <c r="A80" s="13"/>
      <c r="B80" s="23" t="s">
        <v>216</v>
      </c>
      <c r="C80" s="110">
        <v>11927.04</v>
      </c>
    </row>
    <row r="81" spans="1:3" ht="40.5" x14ac:dyDescent="0.3">
      <c r="A81" s="13"/>
      <c r="B81" s="23" t="s">
        <v>217</v>
      </c>
      <c r="C81" s="110">
        <v>3525.83</v>
      </c>
    </row>
    <row r="82" spans="1:3" ht="40.5" x14ac:dyDescent="0.3">
      <c r="A82" s="13"/>
      <c r="B82" s="23" t="s">
        <v>218</v>
      </c>
      <c r="C82" s="110">
        <v>3593.64</v>
      </c>
    </row>
    <row r="83" spans="1:3" ht="40.5" x14ac:dyDescent="0.3">
      <c r="A83" s="13"/>
      <c r="B83" s="23" t="s">
        <v>516</v>
      </c>
      <c r="C83" s="110">
        <v>3430.2</v>
      </c>
    </row>
    <row r="84" spans="1:3" ht="40.5" x14ac:dyDescent="0.3">
      <c r="A84" s="13"/>
      <c r="B84" s="23" t="s">
        <v>517</v>
      </c>
      <c r="C84" s="110">
        <v>1309.3900000000001</v>
      </c>
    </row>
    <row r="85" spans="1:3" ht="40.5" x14ac:dyDescent="0.3">
      <c r="A85" s="13"/>
      <c r="B85" s="23" t="s">
        <v>219</v>
      </c>
      <c r="C85" s="110">
        <v>32533.68</v>
      </c>
    </row>
    <row r="86" spans="1:3" ht="40.5" x14ac:dyDescent="0.3">
      <c r="A86" s="13"/>
      <c r="B86" s="23" t="s">
        <v>220</v>
      </c>
      <c r="C86" s="110">
        <v>31354.31</v>
      </c>
    </row>
    <row r="87" spans="1:3" ht="40.5" x14ac:dyDescent="0.3">
      <c r="A87" s="13"/>
      <c r="B87" s="23" t="s">
        <v>344</v>
      </c>
      <c r="C87" s="110">
        <v>2740.43</v>
      </c>
    </row>
    <row r="88" spans="1:3" ht="40.5" x14ac:dyDescent="0.3">
      <c r="A88" s="13"/>
      <c r="B88" s="23" t="s">
        <v>518</v>
      </c>
      <c r="C88" s="110">
        <v>1628.48</v>
      </c>
    </row>
    <row r="89" spans="1:3" ht="40.5" x14ac:dyDescent="0.3">
      <c r="A89" s="13"/>
      <c r="B89" s="23" t="s">
        <v>519</v>
      </c>
      <c r="C89" s="110">
        <v>4416.1899999999996</v>
      </c>
    </row>
    <row r="90" spans="1:3" ht="40.5" x14ac:dyDescent="0.3">
      <c r="A90" s="13"/>
      <c r="B90" s="23" t="s">
        <v>520</v>
      </c>
      <c r="C90" s="110">
        <v>5362.44</v>
      </c>
    </row>
    <row r="91" spans="1:3" ht="20.25" x14ac:dyDescent="0.3">
      <c r="A91" s="13"/>
      <c r="B91" s="23" t="s">
        <v>352</v>
      </c>
      <c r="C91" s="110">
        <v>22395.16</v>
      </c>
    </row>
    <row r="92" spans="1:3" ht="40.5" x14ac:dyDescent="0.3">
      <c r="A92" s="13"/>
      <c r="B92" s="23" t="s">
        <v>353</v>
      </c>
      <c r="C92" s="110">
        <v>17146.66</v>
      </c>
    </row>
    <row r="93" spans="1:3" ht="40.5" x14ac:dyDescent="0.3">
      <c r="A93" s="13"/>
      <c r="B93" s="23" t="s">
        <v>521</v>
      </c>
      <c r="C93" s="110">
        <v>9251.5300000000007</v>
      </c>
    </row>
    <row r="94" spans="1:3" ht="40.5" x14ac:dyDescent="0.3">
      <c r="A94" s="13"/>
      <c r="B94" s="23" t="s">
        <v>522</v>
      </c>
      <c r="C94" s="110">
        <v>7766.51</v>
      </c>
    </row>
    <row r="95" spans="1:3" ht="40.5" x14ac:dyDescent="0.3">
      <c r="A95" s="13"/>
      <c r="B95" s="23" t="s">
        <v>523</v>
      </c>
      <c r="C95" s="110">
        <v>5019.34</v>
      </c>
    </row>
    <row r="96" spans="1:3" ht="40.5" x14ac:dyDescent="0.3">
      <c r="A96" s="13"/>
      <c r="B96" s="23" t="s">
        <v>355</v>
      </c>
      <c r="C96" s="110">
        <v>13440.98</v>
      </c>
    </row>
    <row r="97" spans="1:3" ht="40.5" x14ac:dyDescent="0.3">
      <c r="A97" s="13"/>
      <c r="B97" s="23" t="s">
        <v>356</v>
      </c>
      <c r="C97" s="110">
        <v>7692.94</v>
      </c>
    </row>
    <row r="98" spans="1:3" ht="20.25" x14ac:dyDescent="0.3">
      <c r="A98" s="13"/>
      <c r="B98" s="23" t="s">
        <v>357</v>
      </c>
      <c r="C98" s="110">
        <v>19480.21</v>
      </c>
    </row>
    <row r="99" spans="1:3" ht="20.25" x14ac:dyDescent="0.3">
      <c r="A99" s="13"/>
      <c r="B99" s="23" t="s">
        <v>358</v>
      </c>
      <c r="C99" s="110">
        <v>26641.84</v>
      </c>
    </row>
    <row r="100" spans="1:3" ht="20.25" x14ac:dyDescent="0.3">
      <c r="A100" s="13"/>
      <c r="B100" s="23" t="s">
        <v>359</v>
      </c>
      <c r="C100" s="110">
        <v>41063.18</v>
      </c>
    </row>
    <row r="101" spans="1:3" ht="40.5" x14ac:dyDescent="0.3">
      <c r="A101" s="13"/>
      <c r="B101" s="23" t="s">
        <v>397</v>
      </c>
      <c r="C101" s="110">
        <v>35954.28</v>
      </c>
    </row>
    <row r="102" spans="1:3" ht="40.5" x14ac:dyDescent="0.3">
      <c r="A102" s="13"/>
      <c r="B102" s="23" t="s">
        <v>398</v>
      </c>
      <c r="C102" s="110">
        <v>39366.5</v>
      </c>
    </row>
    <row r="103" spans="1:3" ht="40.5" x14ac:dyDescent="0.3">
      <c r="A103" s="13"/>
      <c r="B103" s="23" t="s">
        <v>399</v>
      </c>
      <c r="C103" s="23">
        <v>17082.64</v>
      </c>
    </row>
    <row r="104" spans="1:3" ht="40.5" x14ac:dyDescent="0.3">
      <c r="A104" s="13"/>
      <c r="B104" s="23" t="s">
        <v>400</v>
      </c>
      <c r="C104" s="23">
        <v>6869.64</v>
      </c>
    </row>
    <row r="105" spans="1:3" ht="40.5" x14ac:dyDescent="0.3">
      <c r="A105" s="13"/>
      <c r="B105" s="23" t="s">
        <v>401</v>
      </c>
      <c r="C105" s="23">
        <v>3029.4</v>
      </c>
    </row>
    <row r="106" spans="1:3" ht="40.5" x14ac:dyDescent="0.3">
      <c r="A106" s="13"/>
      <c r="B106" s="23" t="s">
        <v>402</v>
      </c>
      <c r="C106" s="23">
        <v>16143</v>
      </c>
    </row>
    <row r="107" spans="1:3" ht="40.5" x14ac:dyDescent="0.3">
      <c r="A107" s="13"/>
      <c r="B107" s="23" t="s">
        <v>403</v>
      </c>
      <c r="C107" s="110">
        <v>11793</v>
      </c>
    </row>
    <row r="108" spans="1:3" ht="40.5" x14ac:dyDescent="0.3">
      <c r="A108" s="13"/>
      <c r="B108" s="23" t="s">
        <v>399</v>
      </c>
      <c r="C108" s="110">
        <v>10321.370000000001</v>
      </c>
    </row>
    <row r="109" spans="1:3" ht="40.5" x14ac:dyDescent="0.3">
      <c r="A109" s="13"/>
      <c r="B109" s="23" t="s">
        <v>524</v>
      </c>
      <c r="C109" s="110">
        <v>9689.94</v>
      </c>
    </row>
    <row r="110" spans="1:3" ht="40.5" x14ac:dyDescent="0.3">
      <c r="A110" s="13"/>
      <c r="B110" s="23" t="s">
        <v>525</v>
      </c>
      <c r="C110" s="110">
        <v>26280.1</v>
      </c>
    </row>
    <row r="111" spans="1:3" ht="40.5" x14ac:dyDescent="0.3">
      <c r="A111" s="13"/>
      <c r="B111" s="23" t="s">
        <v>526</v>
      </c>
      <c r="C111" s="110">
        <v>38113.800000000003</v>
      </c>
    </row>
    <row r="112" spans="1:3" ht="40.5" x14ac:dyDescent="0.3">
      <c r="A112" s="13"/>
      <c r="B112" s="23" t="s">
        <v>527</v>
      </c>
      <c r="C112" s="110">
        <v>5184.37</v>
      </c>
    </row>
    <row r="113" spans="1:3" ht="40.5" x14ac:dyDescent="0.3">
      <c r="A113" s="13"/>
      <c r="B113" s="23" t="s">
        <v>354</v>
      </c>
      <c r="C113" s="23">
        <v>1712.45</v>
      </c>
    </row>
    <row r="114" spans="1:3" ht="40.5" x14ac:dyDescent="0.3">
      <c r="A114" s="13"/>
      <c r="B114" s="23" t="s">
        <v>528</v>
      </c>
      <c r="C114" s="23">
        <v>16521.099999999999</v>
      </c>
    </row>
    <row r="115" spans="1:3" ht="40.5" x14ac:dyDescent="0.3">
      <c r="A115" s="13"/>
      <c r="B115" s="23" t="s">
        <v>529</v>
      </c>
      <c r="C115" s="23">
        <v>3477.44</v>
      </c>
    </row>
    <row r="116" spans="1:3" ht="60.75" x14ac:dyDescent="0.3">
      <c r="A116" s="13"/>
      <c r="B116" s="23" t="s">
        <v>530</v>
      </c>
      <c r="C116" s="23">
        <v>2048.1999999999998</v>
      </c>
    </row>
    <row r="117" spans="1:3" ht="60.75" x14ac:dyDescent="0.3">
      <c r="A117" s="13"/>
      <c r="B117" s="23" t="s">
        <v>531</v>
      </c>
      <c r="C117" s="23">
        <v>2506.39</v>
      </c>
    </row>
    <row r="118" spans="1:3" ht="40.5" x14ac:dyDescent="0.3">
      <c r="A118" s="13"/>
      <c r="B118" s="23" t="s">
        <v>532</v>
      </c>
      <c r="C118" s="23">
        <v>2624.99</v>
      </c>
    </row>
    <row r="119" spans="1:3" ht="60.75" x14ac:dyDescent="0.3">
      <c r="A119" s="13"/>
      <c r="B119" s="23" t="s">
        <v>533</v>
      </c>
      <c r="C119" s="23">
        <v>1524.23</v>
      </c>
    </row>
    <row r="120" spans="1:3" ht="40.5" x14ac:dyDescent="0.3">
      <c r="A120" s="13"/>
      <c r="B120" s="23" t="s">
        <v>534</v>
      </c>
      <c r="C120" s="23">
        <v>46110.66</v>
      </c>
    </row>
    <row r="121" spans="1:3" ht="40.5" x14ac:dyDescent="0.3">
      <c r="A121" s="13"/>
      <c r="B121" s="23" t="s">
        <v>535</v>
      </c>
      <c r="C121" s="23">
        <v>20810.78</v>
      </c>
    </row>
    <row r="122" spans="1:3" ht="40.5" x14ac:dyDescent="0.3">
      <c r="A122" s="13"/>
      <c r="B122" s="23" t="s">
        <v>536</v>
      </c>
      <c r="C122" s="23">
        <v>15817.13</v>
      </c>
    </row>
    <row r="123" spans="1:3" ht="40.5" x14ac:dyDescent="0.3">
      <c r="A123" s="13"/>
      <c r="B123" s="23" t="s">
        <v>537</v>
      </c>
      <c r="C123" s="23">
        <v>84968.7</v>
      </c>
    </row>
    <row r="124" spans="1:3" ht="40.5" x14ac:dyDescent="0.3">
      <c r="A124" s="13"/>
      <c r="B124" s="23" t="s">
        <v>538</v>
      </c>
      <c r="C124" s="110">
        <v>8648.64</v>
      </c>
    </row>
    <row r="125" spans="1:3" ht="40.5" x14ac:dyDescent="0.3">
      <c r="A125" s="13"/>
      <c r="B125" s="23" t="s">
        <v>539</v>
      </c>
      <c r="C125" s="23">
        <v>9121.6200000000008</v>
      </c>
    </row>
    <row r="126" spans="1:3" ht="40.5" x14ac:dyDescent="0.3">
      <c r="A126" s="13"/>
      <c r="B126" s="23" t="s">
        <v>540</v>
      </c>
      <c r="C126" s="110">
        <v>5728.98</v>
      </c>
    </row>
    <row r="127" spans="1:3" ht="40.5" x14ac:dyDescent="0.3">
      <c r="A127" s="13"/>
      <c r="B127" s="23" t="s">
        <v>541</v>
      </c>
      <c r="C127" s="110">
        <v>2383.14</v>
      </c>
    </row>
    <row r="128" spans="1:3" ht="40.5" x14ac:dyDescent="0.3">
      <c r="A128" s="13"/>
      <c r="B128" s="23" t="s">
        <v>542</v>
      </c>
      <c r="C128" s="110">
        <v>2864.78</v>
      </c>
    </row>
    <row r="129" spans="1:3" ht="40.5" x14ac:dyDescent="0.3">
      <c r="A129" s="13"/>
      <c r="B129" s="23" t="s">
        <v>543</v>
      </c>
      <c r="C129" s="110">
        <v>1656.89</v>
      </c>
    </row>
    <row r="130" spans="1:3" ht="40.5" x14ac:dyDescent="0.3">
      <c r="A130" s="13"/>
      <c r="B130" s="23" t="s">
        <v>544</v>
      </c>
      <c r="C130" s="110">
        <v>1815.7</v>
      </c>
    </row>
    <row r="131" spans="1:3" ht="40.5" x14ac:dyDescent="0.3">
      <c r="A131" s="13"/>
      <c r="B131" s="23" t="s">
        <v>545</v>
      </c>
      <c r="C131" s="110">
        <v>1333.96</v>
      </c>
    </row>
    <row r="132" spans="1:3" s="3" customFormat="1" ht="40.5" x14ac:dyDescent="0.3">
      <c r="A132" s="13"/>
      <c r="B132" s="23" t="s">
        <v>546</v>
      </c>
      <c r="C132" s="110">
        <v>47974.32</v>
      </c>
    </row>
    <row r="133" spans="1:3" ht="40.5" x14ac:dyDescent="0.3">
      <c r="A133" s="13"/>
      <c r="B133" s="23" t="s">
        <v>547</v>
      </c>
      <c r="C133" s="23">
        <v>50944.58</v>
      </c>
    </row>
    <row r="134" spans="1:3" ht="40.5" x14ac:dyDescent="0.3">
      <c r="A134" s="13"/>
      <c r="B134" s="23" t="s">
        <v>548</v>
      </c>
      <c r="C134" s="23">
        <v>22872.38</v>
      </c>
    </row>
    <row r="135" spans="1:3" ht="40.5" x14ac:dyDescent="0.3">
      <c r="A135" s="13"/>
      <c r="B135" s="23" t="s">
        <v>549</v>
      </c>
      <c r="C135" s="23">
        <v>28520</v>
      </c>
    </row>
    <row r="136" spans="1:3" ht="81" x14ac:dyDescent="0.3">
      <c r="A136" s="13"/>
      <c r="B136" s="23" t="s">
        <v>550</v>
      </c>
      <c r="C136" s="23">
        <v>58365.86</v>
      </c>
    </row>
    <row r="137" spans="1:3" ht="40.5" x14ac:dyDescent="0.3">
      <c r="A137" s="13"/>
      <c r="B137" s="23" t="s">
        <v>551</v>
      </c>
      <c r="C137" s="23">
        <v>5411.16</v>
      </c>
    </row>
    <row r="138" spans="1:3" ht="40.5" x14ac:dyDescent="0.3">
      <c r="A138" s="13"/>
      <c r="B138" s="23" t="s">
        <v>552</v>
      </c>
      <c r="C138" s="23">
        <v>5411.16</v>
      </c>
    </row>
    <row r="139" spans="1:3" ht="40.5" x14ac:dyDescent="0.3">
      <c r="A139" s="13"/>
      <c r="B139" s="23" t="s">
        <v>553</v>
      </c>
      <c r="C139" s="23">
        <v>5411.16</v>
      </c>
    </row>
    <row r="140" spans="1:3" ht="40.5" x14ac:dyDescent="0.3">
      <c r="A140" s="13"/>
      <c r="B140" s="23" t="s">
        <v>554</v>
      </c>
      <c r="C140" s="23">
        <v>5411.16</v>
      </c>
    </row>
    <row r="141" spans="1:3" ht="40.5" x14ac:dyDescent="0.3">
      <c r="A141" s="13"/>
      <c r="B141" s="23" t="s">
        <v>349</v>
      </c>
      <c r="C141" s="23">
        <v>5411.16</v>
      </c>
    </row>
    <row r="142" spans="1:3" ht="40.5" x14ac:dyDescent="0.3">
      <c r="A142" s="13"/>
      <c r="B142" s="23" t="s">
        <v>350</v>
      </c>
      <c r="C142" s="23">
        <v>5411.16</v>
      </c>
    </row>
    <row r="143" spans="1:3" ht="40.5" x14ac:dyDescent="0.3">
      <c r="A143" s="13"/>
      <c r="B143" s="23" t="s">
        <v>351</v>
      </c>
      <c r="C143" s="23">
        <v>5184.72</v>
      </c>
    </row>
    <row r="144" spans="1:3" ht="40.5" x14ac:dyDescent="0.3">
      <c r="A144" s="13"/>
      <c r="B144" s="23" t="s">
        <v>345</v>
      </c>
      <c r="C144" s="23">
        <v>7392</v>
      </c>
    </row>
    <row r="145" spans="1:3" ht="40.5" x14ac:dyDescent="0.3">
      <c r="A145" s="13"/>
      <c r="B145" s="23" t="s">
        <v>346</v>
      </c>
      <c r="C145" s="23">
        <v>7392</v>
      </c>
    </row>
    <row r="146" spans="1:3" ht="40.5" x14ac:dyDescent="0.3">
      <c r="A146" s="13"/>
      <c r="B146" s="23" t="s">
        <v>347</v>
      </c>
      <c r="C146" s="23">
        <v>7392</v>
      </c>
    </row>
    <row r="147" spans="1:3" ht="40.5" x14ac:dyDescent="0.3">
      <c r="A147" s="13"/>
      <c r="B147" s="23" t="s">
        <v>348</v>
      </c>
      <c r="C147" s="23">
        <v>7392</v>
      </c>
    </row>
    <row r="148" spans="1:3" ht="40.5" x14ac:dyDescent="0.3">
      <c r="A148" s="13"/>
      <c r="B148" s="23" t="s">
        <v>349</v>
      </c>
      <c r="C148" s="23">
        <v>7392</v>
      </c>
    </row>
    <row r="149" spans="1:3" ht="40.5" x14ac:dyDescent="0.3">
      <c r="A149" s="13"/>
      <c r="B149" s="23" t="s">
        <v>350</v>
      </c>
      <c r="C149" s="23">
        <v>7392</v>
      </c>
    </row>
    <row r="150" spans="1:3" ht="40.5" x14ac:dyDescent="0.3">
      <c r="A150" s="13"/>
      <c r="B150" s="23" t="s">
        <v>351</v>
      </c>
      <c r="C150" s="23">
        <v>10348.799999999999</v>
      </c>
    </row>
    <row r="151" spans="1:3" ht="40.5" x14ac:dyDescent="0.3">
      <c r="A151" s="13"/>
      <c r="B151" s="23" t="s">
        <v>555</v>
      </c>
      <c r="C151" s="23">
        <v>49759</v>
      </c>
    </row>
    <row r="152" spans="1:3" ht="40.5" x14ac:dyDescent="0.3">
      <c r="A152" s="13"/>
      <c r="B152" s="23" t="s">
        <v>556</v>
      </c>
      <c r="C152" s="23">
        <v>49680</v>
      </c>
    </row>
    <row r="153" spans="1:3" ht="40.5" x14ac:dyDescent="0.3">
      <c r="A153" s="13"/>
      <c r="B153" s="23" t="s">
        <v>557</v>
      </c>
      <c r="C153" s="23">
        <v>49399</v>
      </c>
    </row>
    <row r="154" spans="1:3" ht="40.5" x14ac:dyDescent="0.3">
      <c r="A154" s="13"/>
      <c r="B154" s="23" t="s">
        <v>558</v>
      </c>
      <c r="C154" s="23">
        <v>49594</v>
      </c>
    </row>
    <row r="155" spans="1:3" ht="40.5" x14ac:dyDescent="0.3">
      <c r="A155" s="13"/>
      <c r="B155" s="23" t="s">
        <v>559</v>
      </c>
      <c r="C155" s="23">
        <v>49123</v>
      </c>
    </row>
    <row r="156" spans="1:3" ht="40.5" x14ac:dyDescent="0.3">
      <c r="A156" s="13"/>
      <c r="B156" s="23" t="s">
        <v>560</v>
      </c>
      <c r="C156" s="23">
        <v>49653</v>
      </c>
    </row>
    <row r="157" spans="1:3" ht="40.5" x14ac:dyDescent="0.3">
      <c r="A157" s="13"/>
      <c r="B157" s="23" t="s">
        <v>561</v>
      </c>
      <c r="C157" s="23">
        <v>48642</v>
      </c>
    </row>
    <row r="158" spans="1:3" ht="40.5" x14ac:dyDescent="0.3">
      <c r="A158" s="13"/>
      <c r="B158" s="23" t="s">
        <v>562</v>
      </c>
      <c r="C158" s="23">
        <v>49072</v>
      </c>
    </row>
    <row r="159" spans="1:3" ht="40.5" x14ac:dyDescent="0.3">
      <c r="A159" s="13"/>
      <c r="B159" s="23" t="s">
        <v>563</v>
      </c>
      <c r="C159" s="23">
        <v>49633</v>
      </c>
    </row>
    <row r="160" spans="1:3" ht="40.5" x14ac:dyDescent="0.3">
      <c r="A160" s="13"/>
      <c r="B160" s="23" t="s">
        <v>564</v>
      </c>
      <c r="C160" s="23">
        <v>49547</v>
      </c>
    </row>
    <row r="161" spans="1:3" ht="60.75" x14ac:dyDescent="0.3">
      <c r="A161" s="13"/>
      <c r="B161" s="23" t="s">
        <v>565</v>
      </c>
      <c r="C161" s="23">
        <v>27902</v>
      </c>
    </row>
    <row r="162" spans="1:3" ht="60.75" x14ac:dyDescent="0.3">
      <c r="A162" s="13"/>
      <c r="B162" s="23" t="s">
        <v>566</v>
      </c>
      <c r="C162" s="23">
        <v>2928</v>
      </c>
    </row>
    <row r="163" spans="1:3" ht="40.5" x14ac:dyDescent="0.3">
      <c r="A163" s="13"/>
      <c r="B163" s="23" t="s">
        <v>567</v>
      </c>
      <c r="C163" s="23">
        <v>31773</v>
      </c>
    </row>
    <row r="164" spans="1:3" ht="60.75" x14ac:dyDescent="0.3">
      <c r="A164" s="13"/>
      <c r="B164" s="23" t="s">
        <v>568</v>
      </c>
      <c r="C164" s="23">
        <v>17563</v>
      </c>
    </row>
    <row r="165" spans="1:3" ht="60.75" x14ac:dyDescent="0.3">
      <c r="A165" s="13"/>
      <c r="B165" s="23" t="s">
        <v>569</v>
      </c>
      <c r="C165" s="23">
        <v>56209.64</v>
      </c>
    </row>
    <row r="166" spans="1:3" ht="60.75" x14ac:dyDescent="0.3">
      <c r="A166" s="13"/>
      <c r="B166" s="23" t="s">
        <v>570</v>
      </c>
      <c r="C166" s="23">
        <v>49592.160000000003</v>
      </c>
    </row>
    <row r="167" spans="1:3" ht="60.75" x14ac:dyDescent="0.3">
      <c r="A167" s="13"/>
      <c r="B167" s="23" t="s">
        <v>571</v>
      </c>
      <c r="C167" s="23">
        <v>65796.13</v>
      </c>
    </row>
    <row r="168" spans="1:3" ht="60.75" x14ac:dyDescent="0.3">
      <c r="A168" s="13"/>
      <c r="B168" s="23" t="s">
        <v>572</v>
      </c>
      <c r="C168" s="23">
        <v>55974.16</v>
      </c>
    </row>
    <row r="169" spans="1:3" ht="40.5" x14ac:dyDescent="0.3">
      <c r="A169" s="13"/>
      <c r="B169" s="23" t="s">
        <v>573</v>
      </c>
      <c r="C169" s="23">
        <v>19943.830000000002</v>
      </c>
    </row>
    <row r="170" spans="1:3" ht="60.75" x14ac:dyDescent="0.3">
      <c r="A170" s="13"/>
      <c r="B170" s="23" t="s">
        <v>574</v>
      </c>
      <c r="C170" s="23">
        <v>49942</v>
      </c>
    </row>
    <row r="171" spans="1:3" ht="40.5" x14ac:dyDescent="0.3">
      <c r="A171" s="13"/>
      <c r="B171" s="23" t="s">
        <v>575</v>
      </c>
      <c r="C171" s="23">
        <v>49991</v>
      </c>
    </row>
    <row r="172" spans="1:3" ht="60.75" x14ac:dyDescent="0.3">
      <c r="A172" s="13"/>
      <c r="B172" s="23" t="s">
        <v>576</v>
      </c>
      <c r="C172" s="23">
        <v>49966</v>
      </c>
    </row>
    <row r="173" spans="1:3" ht="60.75" x14ac:dyDescent="0.3">
      <c r="A173" s="13"/>
      <c r="B173" s="23" t="s">
        <v>577</v>
      </c>
      <c r="C173" s="23">
        <v>30777</v>
      </c>
    </row>
    <row r="174" spans="1:3" ht="60.75" x14ac:dyDescent="0.3">
      <c r="A174" s="13"/>
      <c r="B174" s="23" t="s">
        <v>578</v>
      </c>
      <c r="C174" s="23">
        <v>40474</v>
      </c>
    </row>
    <row r="175" spans="1:3" ht="40.5" x14ac:dyDescent="0.3">
      <c r="A175" s="13"/>
      <c r="B175" s="23" t="s">
        <v>360</v>
      </c>
      <c r="C175" s="23">
        <v>14000</v>
      </c>
    </row>
    <row r="176" spans="1:3" ht="40.5" x14ac:dyDescent="0.3">
      <c r="A176" s="13"/>
      <c r="B176" s="23" t="s">
        <v>361</v>
      </c>
      <c r="C176" s="23">
        <v>527497.77</v>
      </c>
    </row>
    <row r="177" spans="1:3" ht="20.25" x14ac:dyDescent="0.3">
      <c r="A177" s="13"/>
      <c r="B177" s="23" t="s">
        <v>343</v>
      </c>
      <c r="C177" s="23">
        <v>6727</v>
      </c>
    </row>
    <row r="178" spans="1:3" ht="20.25" x14ac:dyDescent="0.3">
      <c r="A178" s="13"/>
      <c r="B178" s="23" t="s">
        <v>404</v>
      </c>
      <c r="C178" s="23">
        <v>1167.5999999999999</v>
      </c>
    </row>
    <row r="179" spans="1:3" ht="20.25" x14ac:dyDescent="0.3">
      <c r="A179" s="13"/>
      <c r="B179" s="23" t="s">
        <v>579</v>
      </c>
      <c r="C179" s="23">
        <v>134537.57</v>
      </c>
    </row>
    <row r="180" spans="1:3" ht="20.25" x14ac:dyDescent="0.3">
      <c r="A180" s="13"/>
      <c r="B180" s="23" t="s">
        <v>580</v>
      </c>
      <c r="C180" s="23">
        <v>60509.1</v>
      </c>
    </row>
    <row r="181" spans="1:3" ht="20.25" x14ac:dyDescent="0.3">
      <c r="A181" s="13"/>
      <c r="B181" s="23" t="s">
        <v>581</v>
      </c>
      <c r="C181" s="23">
        <v>275490.90000000002</v>
      </c>
    </row>
    <row r="182" spans="1:3" ht="20.25" x14ac:dyDescent="0.3">
      <c r="A182" s="13"/>
      <c r="B182" s="23" t="s">
        <v>86</v>
      </c>
      <c r="C182" s="23">
        <v>43607.64</v>
      </c>
    </row>
    <row r="183" spans="1:3" ht="40.5" x14ac:dyDescent="0.3">
      <c r="A183" s="13"/>
      <c r="B183" s="23" t="s">
        <v>582</v>
      </c>
      <c r="C183" s="23">
        <v>39932.339999999997</v>
      </c>
    </row>
    <row r="184" spans="1:3" ht="20.25" x14ac:dyDescent="0.3">
      <c r="A184" s="13"/>
      <c r="B184" s="23" t="s">
        <v>387</v>
      </c>
      <c r="C184" s="23">
        <v>175233</v>
      </c>
    </row>
    <row r="185" spans="1:3" ht="20.25" x14ac:dyDescent="0.3">
      <c r="A185" s="13"/>
      <c r="B185" s="23" t="s">
        <v>87</v>
      </c>
      <c r="C185" s="23">
        <v>37953</v>
      </c>
    </row>
    <row r="186" spans="1:3" ht="20.25" x14ac:dyDescent="0.3">
      <c r="A186" s="13"/>
      <c r="B186" s="23"/>
      <c r="C186" s="24">
        <v>4247429.66</v>
      </c>
    </row>
    <row r="187" spans="1:3" ht="20.25" x14ac:dyDescent="0.3">
      <c r="A187" s="13"/>
      <c r="B187" s="23"/>
      <c r="C187" s="23"/>
    </row>
    <row r="188" spans="1:3" ht="20.25" x14ac:dyDescent="0.3">
      <c r="A188" s="13">
        <v>3210</v>
      </c>
      <c r="B188" s="23" t="s">
        <v>583</v>
      </c>
      <c r="C188" s="23">
        <v>40861</v>
      </c>
    </row>
    <row r="189" spans="1:3" ht="60.75" x14ac:dyDescent="0.3">
      <c r="A189" s="13"/>
      <c r="B189" s="23" t="s">
        <v>584</v>
      </c>
      <c r="C189" s="23">
        <v>1497000</v>
      </c>
    </row>
    <row r="190" spans="1:3" ht="20.25" x14ac:dyDescent="0.3">
      <c r="A190" s="13"/>
      <c r="B190" s="23"/>
      <c r="C190" s="24">
        <v>1537861</v>
      </c>
    </row>
    <row r="191" spans="1:3" x14ac:dyDescent="0.2">
      <c r="A191" s="3"/>
      <c r="B191" s="3"/>
      <c r="C191" s="3"/>
    </row>
    <row r="192" spans="1:3" x14ac:dyDescent="0.2">
      <c r="A192" s="3"/>
      <c r="B192" s="3"/>
      <c r="C192" s="3"/>
    </row>
    <row r="193" spans="1:3" x14ac:dyDescent="0.2">
      <c r="A193" s="3"/>
      <c r="B193" s="3" t="s">
        <v>585</v>
      </c>
      <c r="C193" s="3"/>
    </row>
  </sheetData>
  <pageMargins left="0" right="0" top="0" bottom="0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Спец.фонд</vt:lpstr>
      <vt:lpstr>загальний фонд </vt:lpstr>
      <vt:lpstr>КП Гарне місто</vt:lpstr>
      <vt:lpstr>КП Овруч </vt:lpstr>
      <vt:lpstr>КП Водоканад</vt:lpstr>
      <vt:lpstr>КП Відродження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FinOtdelNach</cp:lastModifiedBy>
  <cp:lastPrinted>2021-10-18T10:59:11Z</cp:lastPrinted>
  <dcterms:created xsi:type="dcterms:W3CDTF">2017-03-14T16:38:03Z</dcterms:created>
  <dcterms:modified xsi:type="dcterms:W3CDTF">2021-10-18T11:00:27Z</dcterms:modified>
</cp:coreProperties>
</file>