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ідділ ЖКГ\ЗВІТИ ЖКГ\2021рік\4 квартал\Грудень\"/>
    </mc:Choice>
  </mc:AlternateContent>
  <bookViews>
    <workbookView xWindow="0" yWindow="0" windowWidth="20490" windowHeight="7155" activeTab="1"/>
  </bookViews>
  <sheets>
    <sheet name="Спец.фонд" sheetId="12" r:id="rId1"/>
    <sheet name="загальний фонд 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2" l="1"/>
  <c r="C47" i="12"/>
  <c r="C40" i="12" s="1"/>
  <c r="C54" i="12"/>
  <c r="C72" i="12"/>
  <c r="C652" i="3" l="1"/>
  <c r="C651" i="3"/>
  <c r="C644" i="3" l="1"/>
  <c r="C545" i="3" l="1"/>
  <c r="C530" i="3" l="1"/>
  <c r="C532" i="3"/>
  <c r="C536" i="3"/>
  <c r="C533" i="3" s="1"/>
  <c r="C537" i="3"/>
  <c r="C473" i="3" l="1"/>
  <c r="C513" i="3" l="1"/>
  <c r="C156" i="3" l="1"/>
  <c r="C445" i="3" l="1"/>
  <c r="C416" i="3" l="1"/>
  <c r="C411" i="3" l="1"/>
  <c r="C350" i="3" l="1"/>
  <c r="C17" i="3" l="1"/>
  <c r="C10" i="3"/>
  <c r="C46" i="3" l="1"/>
  <c r="C15" i="12" l="1"/>
  <c r="C20" i="12" l="1"/>
  <c r="C543" i="3" l="1"/>
  <c r="C541" i="3" s="1"/>
  <c r="C647" i="3" l="1"/>
  <c r="C640" i="3" l="1"/>
  <c r="C36" i="3"/>
  <c r="C35" i="3" s="1"/>
  <c r="C33" i="3" l="1"/>
  <c r="C35" i="12" l="1"/>
  <c r="C92" i="12" s="1"/>
  <c r="C31" i="12"/>
  <c r="C33" i="12"/>
  <c r="C13" i="12"/>
  <c r="C14" i="12"/>
  <c r="C90" i="12" s="1"/>
  <c r="C12" i="12"/>
  <c r="C91" i="12" l="1"/>
  <c r="C32" i="12"/>
  <c r="C29" i="12" s="1"/>
  <c r="C10" i="12"/>
  <c r="C634" i="3" l="1"/>
  <c r="C633" i="3" l="1"/>
  <c r="C542" i="3"/>
  <c r="C527" i="3" l="1"/>
  <c r="C372" i="3" s="1"/>
  <c r="C362" i="3"/>
  <c r="C44" i="3" s="1"/>
  <c r="C444" i="3" l="1"/>
  <c r="C373" i="3" l="1"/>
  <c r="C8" i="12" l="1"/>
  <c r="C6" i="12" s="1"/>
  <c r="C31" i="3" l="1"/>
  <c r="C29" i="3"/>
  <c r="C27" i="3"/>
  <c r="C6" i="3" l="1"/>
  <c r="C27" i="12" l="1"/>
  <c r="C26" i="12" s="1"/>
  <c r="C24" i="12" s="1"/>
  <c r="C38" i="12" l="1"/>
  <c r="C369" i="3"/>
  <c r="C43" i="3"/>
  <c r="C442" i="3" l="1"/>
  <c r="C368" i="3" l="1"/>
  <c r="C371" i="3"/>
  <c r="C42" i="3" l="1"/>
  <c r="C45" i="3" l="1"/>
  <c r="C636" i="3"/>
  <c r="C539" i="3" l="1"/>
  <c r="C41" i="3" l="1"/>
  <c r="C39" i="3" s="1"/>
  <c r="C370" i="3" l="1"/>
  <c r="C366" i="3" s="1"/>
  <c r="C650" i="3" s="1"/>
</calcChain>
</file>

<file path=xl/sharedStrings.xml><?xml version="1.0" encoding="utf-8"?>
<sst xmlns="http://schemas.openxmlformats.org/spreadsheetml/2006/main" count="765" uniqueCount="684">
  <si>
    <t>ТКВКБМС</t>
  </si>
  <si>
    <t>Назва робіт (послуг)</t>
  </si>
  <si>
    <t>Сума</t>
  </si>
  <si>
    <t xml:space="preserve"> В тому числі:</t>
  </si>
  <si>
    <t xml:space="preserve">                                                                                                                            до Інформації про виконання </t>
  </si>
  <si>
    <t xml:space="preserve">                                                                                                                             Додаток 5</t>
  </si>
  <si>
    <t xml:space="preserve">                                                                                                                            міського бюджету за 2018 рік</t>
  </si>
  <si>
    <t>Управління 1210160</t>
  </si>
  <si>
    <t>заробітна плата</t>
  </si>
  <si>
    <t>нарахування на заробітну</t>
  </si>
  <si>
    <t>Благоустрій 1216030</t>
  </si>
  <si>
    <t>КП "Овруч"</t>
  </si>
  <si>
    <t>Вартість електроенергії</t>
  </si>
  <si>
    <t>Водопровід 1216013</t>
  </si>
  <si>
    <t>Інша діяльність 1216090</t>
  </si>
  <si>
    <t>предмети, матеріали, обладнання та інвентар</t>
  </si>
  <si>
    <t>Оплата послуг (крім комунальних)</t>
  </si>
  <si>
    <t>Відділ ЖКГБ</t>
  </si>
  <si>
    <t>Субсидії та поточні трансферти підприємствам (установам, організаціям)</t>
  </si>
  <si>
    <t>Зелене господарство</t>
  </si>
  <si>
    <t>по відділу загальний фонд</t>
  </si>
  <si>
    <t xml:space="preserve">КП "Відродження" </t>
  </si>
  <si>
    <t>по Комунальним підприємствам</t>
  </si>
  <si>
    <t>Вивіз смітття</t>
  </si>
  <si>
    <t>за отрим.послуги з зимового утримання вулично-шляхової мережі Овруцької ОТГ (ліквідація наслідків снігопадів)   (філія Овруцька ДЕД)</t>
  </si>
  <si>
    <t>Підмітання вулиць механічною щіткою</t>
  </si>
  <si>
    <t xml:space="preserve">КП "Водоканал" </t>
  </si>
  <si>
    <t>КП "Гарне місто"</t>
  </si>
  <si>
    <t>Головний бухгалтер                                                                                 Людмила ГАВРИЛОВСЬКА</t>
  </si>
  <si>
    <t>Поточний ремонт водопровідних мереж вул.Замкова,1, 4-ої Гвардійської повітряно-десантної девізії,4</t>
  </si>
  <si>
    <t>Поточний ремонт водопровідних мереж вул.Г.Майдану5, Соборна7</t>
  </si>
  <si>
    <t>Поточний ремонт водопровідної мережі із заміною металевих вставок на пластикові, засувок вул. Т.Шевченка 42</t>
  </si>
  <si>
    <t>Поточний ремонт КНС з гідродинамічним очищенням вул.С.Бандери,Білоруській, М.Ващука, Дашкевича</t>
  </si>
  <si>
    <t>Поточний ремонт водопровідних та каналізаційних оглядових колодязів вул.Г.Виговського,17, Т.Шевченка,88, пров.Стадіонний,5</t>
  </si>
  <si>
    <t>Поточний ремонт каналізаційної мережі на очисних спорудах вул.Металістів,1</t>
  </si>
  <si>
    <t>Обслуговування колодязя та бюветів вул.Г.Виговського33а, Ващука 3а,Танкістів,25, Київська 70Б, Шевченка42б,24а Г.Майдану25б, Набережна12б, Б.Хмельницькогог,24д, пров.Стадіонний,4а</t>
  </si>
  <si>
    <t>Поточний ремонт колодязя вул.Г Виговського,33а</t>
  </si>
  <si>
    <t xml:space="preserve">Перевезення, планування щебеневої продукції, підсипання соляною сумішшю доріг </t>
  </si>
  <si>
    <t>Демонтаж головної Новорічної ялинки</t>
  </si>
  <si>
    <t>за послуги по зберіганню щебню (ПРАТ Товкачівський ГЗК)</t>
  </si>
  <si>
    <t>Послуги з обслуговування тимчасового притулку для тварин</t>
  </si>
  <si>
    <t>Поточний ремонт покрівлі тимчасового притулку для тварин</t>
  </si>
  <si>
    <t>Прибирання вулиць, тротуарів, проїздів, парків, скверів</t>
  </si>
  <si>
    <t>Надання послуг з відлову собак, стерилізації та вакцинації тварин</t>
  </si>
  <si>
    <t>Тех.обслуговування екскаватора</t>
  </si>
  <si>
    <t>Нарахування ЄСВ на заробітну плату</t>
  </si>
  <si>
    <t>придбання програми "M.E.Doc"</t>
  </si>
  <si>
    <t>Теслюк П.О. за чищення колодязів  в с.Слобода -Шоломківська- 3;</t>
  </si>
  <si>
    <t>Теслюк П.О. за чищення колодязів  в с.Шоломки- 2;</t>
  </si>
  <si>
    <t>Ярков В.Л. за чищення колодязів  в с.Слобода-Шоломківська - 2;</t>
  </si>
  <si>
    <t>Теслюк П.О. за чищення колодязів  в с.В.Мошки- 3;</t>
  </si>
  <si>
    <t>Теслюк П.О. за чищення колодязів  в с.Новосілки- 5;</t>
  </si>
  <si>
    <t>Ярков В.Л. за чищення колодязів  в с.Раківщина - 4;</t>
  </si>
  <si>
    <t>Теслюк П.О. за чищення колодязів  в с.Раківщина- 5;</t>
  </si>
  <si>
    <t>за отрим. бензин А-92  (ТОВ "Манго-груп)</t>
  </si>
  <si>
    <t>Надання автотранспортних послуг з ліквідації підтоплення житлових будинків в с.Раківщина (вик. КП "Водоканал")</t>
  </si>
  <si>
    <t>Інші поточні видатки</t>
  </si>
  <si>
    <t>Надання автотранспортних послуг (ВИПО 18-01)</t>
  </si>
  <si>
    <t xml:space="preserve">Посипання соляною сумішшю, розчищення снігу, обстеження дитячих майданчиків </t>
  </si>
  <si>
    <t>Поховання громадянина без місця реєстрації</t>
  </si>
  <si>
    <t>Поточний ремонт водопровідних мереж перехр.вулиць М.Ващука-І.Богуна</t>
  </si>
  <si>
    <t>Поточний ремонт водопровідних мереж від ВНС №1 до ВНС №2</t>
  </si>
  <si>
    <t>Поточний ремонт водопровідних мереж вул.Металістів 16, Житомирська 35</t>
  </si>
  <si>
    <t>Поточний ремонт водопровідних мереж вул.Т.Шевченка 127</t>
  </si>
  <si>
    <t>Поточний ремонт водопровідних мереж вул.Північна 19</t>
  </si>
  <si>
    <t>Поточний ремонт КНС вул.Дашкевича</t>
  </si>
  <si>
    <t>Поточний ремонт водопровідних та каналізаційних оглядових колодязів вул.Металісті 10</t>
  </si>
  <si>
    <t>Поточний ремонт водопровідних та каналізаційних оглядових колодязів вул.Т.Шевченка32,42,вул. С.Бандери 1</t>
  </si>
  <si>
    <t>Поточний ремонт водопровідних та каналізаційних оглядових колодязів вул.Б.Хмельницького41,Київська 66</t>
  </si>
  <si>
    <t>Поточний ремонт зовнішньої каналізаційної мережі житлового будинку вул.Г.Майдану 21</t>
  </si>
  <si>
    <t>Обслуговування колодязя та бюветів вул.Г.Виговського33а</t>
  </si>
  <si>
    <t>Встанвлення паркану біля будинку 1по вул.Древлянська</t>
  </si>
  <si>
    <t>Нарахування на оплату праці</t>
  </si>
  <si>
    <t>Поточний ремонт каналізаційних мереж по вул. Т.Шевченка б. 42</t>
  </si>
  <si>
    <t>Поточний ремонт каналізаційних мереж по вул. Т.Шевченка б. 84/2</t>
  </si>
  <si>
    <t>Поточний ремонт каналізаційних мереж по вул. І.Богуна б. 73</t>
  </si>
  <si>
    <t>Поточний ремонт каналізаційних мереж по вул. Г.Майдану б. 25</t>
  </si>
  <si>
    <t>Поточний ремонт внутрішньобудинкових водопровідних мереж по вул.Б.Хмельницького б. 26а</t>
  </si>
  <si>
    <t>Поточний ремонт внутрішньобудинкових водопровідних мереж по вул.Б.Хмельницького б. 54</t>
  </si>
  <si>
    <t>Поточний ремонт каналізаційних мереж по вул. Б.Хмельницького б. 70</t>
  </si>
  <si>
    <t>Поточний ремонт водопровідного канала перехр. вул.М.Ващука- І.Богуна</t>
  </si>
  <si>
    <t>Автотранспортні послуги з розчищення снігу із зливоприймальних решіток, очищення вручну від обледеніння, сміття зливоприймачів вул. Т.Шевченка, Г.Виговського, Г.Майдану, І.Богуна, Б.Хмельницького, Князя Олега, Київська, С.Бандери</t>
  </si>
  <si>
    <t>Обслуговування ливневої каналізаційної мережі вул. Набережна, І.Фронка, Т.Шевченка, Г.Майдану,Київська, Князя Олега, Б.Хмельницького, С.Бандери</t>
  </si>
  <si>
    <t>Поточний ремонт зливопиймача ливневої каналізаційної мережі вул. Князя Олега (навпроти скверу)</t>
  </si>
  <si>
    <t>Утримання доріг  1217461</t>
  </si>
  <si>
    <t>Пожежна охорон  1218130</t>
  </si>
  <si>
    <t>Капітальні транссферти підприємствам (установам, організаціям)</t>
  </si>
  <si>
    <t>за отриманий Генератор</t>
  </si>
  <si>
    <t>Благоустрій 1216030 (07)</t>
  </si>
  <si>
    <t>Будівництво 1217310 (07)</t>
  </si>
  <si>
    <t xml:space="preserve">Капітальний ремонт іншіх об`єктів </t>
  </si>
  <si>
    <t>за виконані роботи по обєкту «Капітальний ремонт частини водогінної мережі в с.В.Хайча" (КП "Водоканал")</t>
  </si>
  <si>
    <t>За виконані роботи по здійсненню технічного нагляду  "Капітальний ремонт частини водогінної мережі в с.В.Хайча" (виконавець ФОП "Яковенко Д.М.")</t>
  </si>
  <si>
    <t>по відділу спеціальний фонд</t>
  </si>
  <si>
    <t>Інша діяльнісь 1216017 (07)</t>
  </si>
  <si>
    <t>КП"Гарне місто"</t>
  </si>
  <si>
    <t>КП"Овруч"</t>
  </si>
  <si>
    <t>Машина - Цистерна асенізаційна С марка ГАЗ, модель 53</t>
  </si>
  <si>
    <t>Поточний ремонт  водог.мережа (арт.свердловини) с.Скребеличі</t>
  </si>
  <si>
    <t xml:space="preserve">Поточний ремонт водогінної мережі (лікв.пориву) вул.Білоруська с.Дубовий Гай  </t>
  </si>
  <si>
    <t xml:space="preserve">Поточний ремонт водогінної мережі (лікв.пориву) вул.Шадури с.Кирдани  </t>
  </si>
  <si>
    <t xml:space="preserve">Поточний ремонт водогінної мережі (лікв.пориву) вул.Гагарина с.Поліське  </t>
  </si>
  <si>
    <t>Перенесення точки обліку електроенергії відповідно до тех умов в с.Коренівка</t>
  </si>
  <si>
    <t xml:space="preserve">Поточний ремонт водогінної мережі (лікв.пориву) вул.Хуторянська с.Коптівщина </t>
  </si>
  <si>
    <t>за отрим. канц.товари  (ФОП Степанчук М.А)</t>
  </si>
  <si>
    <t>за онерду кабинетів 424,427,428,429,430</t>
  </si>
  <si>
    <t>за отримані послуги з пот. ремонту туалету на 4-му поверсі адмінприміщення (вик.КП"Гарне місто")</t>
  </si>
  <si>
    <t>за отрим.послуги по  заправці та ремонту  картриджа (ПП Титарчук В.М.)</t>
  </si>
  <si>
    <t>Оплата теплопостачання</t>
  </si>
  <si>
    <t>Відшкодування витрат за теплопостачання</t>
  </si>
  <si>
    <t>Оплата водопостачання та водовідведення</t>
  </si>
  <si>
    <t>Відшкодування витрат за водопостачання</t>
  </si>
  <si>
    <t>Оплата електроенергії</t>
  </si>
  <si>
    <t>Відшкодування витрат за електроенергію</t>
  </si>
  <si>
    <t>за консультаційні послуги з питань бухгалтерського обліку та обгрунтуваності витрат КП "Водоканала" за 2020 рік та обгрунтуваності формування тарифів на послуги з централізованого водопостачання та водовідведення на 2021рік (ПП АФ "Паритет")</t>
  </si>
  <si>
    <t>Управління 1210160 (07)</t>
  </si>
  <si>
    <t>Придбання обладнання і предметів довгострокового користування</t>
  </si>
  <si>
    <t>за отриманий принтер</t>
  </si>
  <si>
    <t xml:space="preserve">Теслюк П.О. за чищення колодязів  в с.Гуничі- 6; </t>
  </si>
  <si>
    <t>Теслюк П.О. за чищення колодязів  в с.Слобода - Новоселицька - 2;</t>
  </si>
  <si>
    <t>Теслюк П.О. за чищення колодязів  в с.Острів - 2;</t>
  </si>
  <si>
    <t>Ковальчук С.М. за чищення колодязів  в с.Гуничі- 3;</t>
  </si>
  <si>
    <t>Ярков В.Л. за чищення колодязів  в с.Гуничі- 5;</t>
  </si>
  <si>
    <t xml:space="preserve">Теслюк П.О. за чищення колодязів  в с. М.Мошки -1; </t>
  </si>
  <si>
    <t>Теслюк П.О. за чищення колодязів  в с.Гуничі- 1;</t>
  </si>
  <si>
    <t>Теслюк П.О. за чищення колодязів  в с.Заріччя - 1;</t>
  </si>
  <si>
    <t>Теслюк П.О. за чищення колодязів  в с.Кирдани (Рулівщина)- 4;</t>
  </si>
  <si>
    <t>Ковальчук С.М. за чищення колодязів  в с.Корчівки- 1;</t>
  </si>
  <si>
    <t>Ковальчук С.М. за чищення колодязів  в с.Кирдани (Рулівщина)- 2;</t>
  </si>
  <si>
    <t>Розчищення водовідвідних каналів в с.Полохачів (вик.Кушнерчук Н.І.)</t>
  </si>
  <si>
    <t>за отрим.послуги екскаватором (кронування пнів та планування доріг в районі вул.Металістів і вул.Р.Шухевича) (вик.ФОП Чамлай Яніс Вікторович)</t>
  </si>
  <si>
    <t>поточ. ремонт вул. Єльська в м.Овруч (вик.ФОП Кушнерчук Н.І.)</t>
  </si>
  <si>
    <t>поточ. ремонт вул. Садова, Заводська, Поліська, Шкільна, Жовтнева, Зарічна, Польова, О.С.Шваб, Хуторянська, Південна, Колгоспна, Залізнична в с.Заріччя (вик.ФОП Кушнерчук Н.І.)</t>
  </si>
  <si>
    <t>поточ. ремонт вул.Перемоги, Миру, Молодіжна, Садова, Радгоспна, Колгоспна, Комарова, Шевченка в с.Підруддя (вик.ФОП Кушнерчук Н.І.)</t>
  </si>
  <si>
    <t>поточ. ремонт вул.Західна, Титова, Центральна в с. Корчівки та вул. Шадури, М.Грушевського, Кирданівська, Незалежності , Ручейна, Молодіжна, Данилівська, Нова, Островського, Корольова в с.Кирдани (вик.ФОП Кушнерчук Н.І.)</t>
  </si>
  <si>
    <t>добровільна пожежна охорона  1218110</t>
  </si>
  <si>
    <t>поточ.ремонт вул. Святої Покрови та вул.Миротворців в м.Овруч (вик.ФОП Кушнерчук Н.І.)</t>
  </si>
  <si>
    <t>страхування членів команди добровільної пожежної охорони</t>
  </si>
  <si>
    <t>Теслюк П.О. за чищення колодязів  в с.Корчівка- 11;</t>
  </si>
  <si>
    <t>Ярков В.Л. за чищення колодязів  в с.Кирдани- 3;с.Корчівка-2;</t>
  </si>
  <si>
    <t>Антонюк С.Г. за чищення колодязів в с.М.Кобилин-1шт</t>
  </si>
  <si>
    <t>відпрацювання суспільно- корисних робіт на виконання постанови Овруцького суду (1 чол.)</t>
  </si>
  <si>
    <t>за отрим.послуги з приєднання до електричних мереж вуличного освітлення в с. Оленичі   (АТ "Житомиробленерго")</t>
  </si>
  <si>
    <t>за отрим.послуги з приєднання до електричних мереж вуличного освітлення в с. Хлупляни   (АТ "Житомиробленерго")</t>
  </si>
  <si>
    <t>за отрим.послуги з приєднання до електричних мереж вуличного освітлення в с. В.Мошки   (АТ "Житомиробленерго")</t>
  </si>
  <si>
    <t>за отрим.послуги з приєднання до електричних мереж вуличного освітлення в с. Гошів   (АТ "Житомиробленерго")</t>
  </si>
  <si>
    <t>за отрим.послуги з приєднання до електричних мереж вуличного освітлення в с. Гуничі  (АТ "Житомиробленерго")</t>
  </si>
  <si>
    <t>за отрим.послуги з приєднання до електричних мереж вуличного освітлення в с. Раківщина   (АТ "Житомиробленерго")</t>
  </si>
  <si>
    <t>за отрим.послуги з приєднання до електричних мереж вуличного освітлення в с. Потаповичі  (АТ "Житомиробленерго")</t>
  </si>
  <si>
    <t>Поточний ремонт каналізаційного колектора господарсько-побутових стічних вод по вул. Нагорянській (перед з/д переїздом)</t>
  </si>
  <si>
    <t>Поточний ремонт каналізаційної мережі перекачки сирого осаду з пісколовок на мулові майданчики очисних споруд</t>
  </si>
  <si>
    <t>Поточний ремонт фонтана в Центральному парку</t>
  </si>
  <si>
    <t>Поточний ремонт лотків пропуску стічних вод з аерофільтра, відстійників, приміщення насосної станції</t>
  </si>
  <si>
    <t>Поточний ремонт водопровідної мережі із заміною металевих вставок на поліетиленові перехр.вулиць Т.Шевченка - Відродження</t>
  </si>
  <si>
    <t>Поточний ремонт водопровідної мережі із заміною металевих вставок на поліетиленові вул. Т.Шевченка,46,48</t>
  </si>
  <si>
    <t>Поточний ремонт насосного обладнання бювета №10 по вул. Набережній,12б</t>
  </si>
  <si>
    <t>Поточний ремонт водопровідних та каналізаційних оглядових колодязів вул.Древлянська,12, Т.Шевченка,104, Київська,76, перехр.вул. О.Довженка - Будівельників, вул.С.Бандери,11</t>
  </si>
  <si>
    <t>Поточний ремонт водопровідних та каналізаційних оглядових колодязів вул.Набережна</t>
  </si>
  <si>
    <t>Поточний ремонт водопровідних мереж вул.Б.Хмельницького 58</t>
  </si>
  <si>
    <t>Поточний ремонт водопровідної мережі із заміною металевих труб, вставок на поліетиленові вул. Т.Шевченка - Т.Бульби-Боровця</t>
  </si>
  <si>
    <t>Ремонт електродвигуна (перемотка статора ел. двигуна) насосної станції очисних споруд</t>
  </si>
  <si>
    <t>Поточний ремонт водопровідних та каналізаційних оглядових колодязів вул.Зарічна,35, Г.Виговського,68</t>
  </si>
  <si>
    <t>Поточний ремонт зовнішньої каналізаційної мережі з гідродинамічним очищенням вул.Відродження,27, Б.Хмельницького,62,55, Т.Шевченка,11, колектора по вул.Металістів</t>
  </si>
  <si>
    <t>Поточний ремонт водопровідної мережі із заміною металевих труб, вставок на поліетиленові вул. Т.Шевченка 59,67</t>
  </si>
  <si>
    <t>Поточний ремонт водопровідної мережі із заміною металевих труб, вставок на поліетиленові перехр. вул Т.Шевченка -Миколи Ващука</t>
  </si>
  <si>
    <t>Поточний ремонт водопровідної мережі із заміною металевих труб, вставок на поліетиленові перехр. вул Т.Шевченка63,79,69,   Героїв Пожежників 24</t>
  </si>
  <si>
    <t>Поточний ремонт водопровідних та каналізаційних оглядових колодязів вул. Т.Шевченка,31а,63,65,67, Григорія Сковороди,2, пров.Стадіонний,19</t>
  </si>
  <si>
    <t>Поточний ремонт водопровідних та каналізаційних оглядових колодязів вул.  Виговського 44</t>
  </si>
  <si>
    <t>Поточний ремонт підпірної стіни ВНС №2 по вул. Макарія Овруцького</t>
  </si>
  <si>
    <t>Шланг для каналопромивочної установки</t>
  </si>
  <si>
    <t>Компресор Сігма 100л</t>
  </si>
  <si>
    <t>Поточний ремонт водопровідного канала  з вул. Київської</t>
  </si>
  <si>
    <t>Поточний ремонт водопровідного канала  з вул. Набережної</t>
  </si>
  <si>
    <t>Поточний ремонт оглядового колодязя ливневої каналізаційної мережі вул. Князя Олега- Степана Бандери</t>
  </si>
  <si>
    <t>Поточний ремонт оглядового колодязя ливневої каналізаційної мережі вул. Б.Хмельницького 44</t>
  </si>
  <si>
    <t>Поточний ремонт зливовової каналізаційної мережі вул. Т.Шевченка, Б.Хмельницького, Степана Бандери, Героїв Майдану,16/20</t>
  </si>
  <si>
    <t>КП "Джерело"</t>
  </si>
  <si>
    <t>нарахування на заробітну плату</t>
  </si>
  <si>
    <t>за спожиту електронерегрію</t>
  </si>
  <si>
    <t>Поточний ремонт каналізаційної мережі житлового будинку №16 по вул.Заводська в с.Слобода-Шоломківська</t>
  </si>
  <si>
    <t>Улаштування пішохідних доріжок до підїздів будинків по вул. Ващука буд.3 (встановлення перебриків)</t>
  </si>
  <si>
    <t>Навантадження та вивезення сміття у Зарічанському та Руднянському с/о</t>
  </si>
  <si>
    <t>Усунення недоліків тротуарної плитки по вул. Г.Майдану, перевезення щеб. продукції, встановлення дорожніх знаків, обстеження технічного стану ігрових майдданчиків по місту та ін.</t>
  </si>
  <si>
    <t>Вартість придбаних контейнерів сміттєвих поліетилен з кришкою 100 шт.</t>
  </si>
  <si>
    <t>Комiсiя (проценти) Лiзингодавця (без ПДВ);дог.07/19 вiд 23.04.2021р (гредер)</t>
  </si>
  <si>
    <t>Надання послуг асенізаційним трансп. засобом по вивезенню рідких нечистот в с.Ігнатпіль, громадської вбиральні м.Овруч</t>
  </si>
  <si>
    <t xml:space="preserve">Поточний ремонт водогінної мережі вул.Центральній с.М.Кобилин  </t>
  </si>
  <si>
    <t xml:space="preserve">Поточний ремонт арт.свердловини №1 с.Шоломки  </t>
  </si>
  <si>
    <t>За отримані насоси погружні -1 шт.</t>
  </si>
  <si>
    <t>Приєднання ел.установок до ел.мережі водог.мереж.стандарт.в с.Раківщина</t>
  </si>
  <si>
    <t>Приєднання ел.установок до ел.мереж-станд.до арт.свердл.в с.В.Фосня</t>
  </si>
  <si>
    <t>Приєднання ел.установок до ел.мереж-станд.до арт.свердл.в с.М.Фосня</t>
  </si>
  <si>
    <t>Приєднання ел.установок до ел.мереж-станд.до арт.свердл.в с.Слобода-Шолом.</t>
  </si>
  <si>
    <t>Приєднання ел.установок до ел.мереж-станд.до арт.свердл.в с.Заськи</t>
  </si>
  <si>
    <t>Приєднання ел.установок до ел.мереж-станд.до арт.свердл.в с.Мамеч</t>
  </si>
  <si>
    <t>Приєднання ел.установок до ел.мереж-станд.до арт.свердл.в с.Заріччя</t>
  </si>
  <si>
    <t xml:space="preserve">Поточний ремонт водогінної мережі по вул. Шевченка  с.Павловичі  </t>
  </si>
  <si>
    <t xml:space="preserve">Поточний ремонт водогінної мережі по вул. Садова  с.Коптівщина  </t>
  </si>
  <si>
    <t xml:space="preserve">Поточний ремонт арт.свердловини №3 с.Ігнатпіль </t>
  </si>
  <si>
    <t xml:space="preserve">Поточний ремонт станції очистки води с.Ігнатпіль </t>
  </si>
  <si>
    <t xml:space="preserve">Поточний ремонт арт.свердловини в с.Дівошин </t>
  </si>
  <si>
    <t xml:space="preserve">ФОП Невмержицький за  виготовлення проект.документації  </t>
  </si>
  <si>
    <t>Відшкодування вартості обєкту лізингу; дог.07/19 від 23.04.2021р (грейдер)</t>
  </si>
  <si>
    <t>Капітальне будівництво (придбання ) інших обєктів</t>
  </si>
  <si>
    <t>За експертизу ПКД по обєкту "Нове будівництво водозабірної свердловини в с.Потаповичі Овруцької міської ради Житомирської області" (викон.КП "Житомиркомундорпроект")</t>
  </si>
  <si>
    <t>За експертизу ПКД по обєкту "Нове будівництво водозабірної свердловини в с.Заріччя Овруцької міської ради Житомирської області" (викон.КП "Житомиркомундорпроект")</t>
  </si>
  <si>
    <t>За експертизу ПКД по обєкту "Нове будівництво водозабірної свердловини в с.Острів Овруцької міської ради Житомирської області" (викон.КП "Житомиркомундорпроект")</t>
  </si>
  <si>
    <t>За експертизу  ПКД по обєкту "Нове будівництво водозабірної свердловини в с.В.Хайча Овруцької міської ради Житомирської області" (викон.КП "Житомиркомундорпроект")</t>
  </si>
  <si>
    <t>Капітальний ремонт житлового фонду (приміщень)</t>
  </si>
  <si>
    <t>Водопровід 1216013 (07)</t>
  </si>
  <si>
    <t>КП"Водоканал"</t>
  </si>
  <si>
    <t>Плазморіз Едан-65</t>
  </si>
  <si>
    <t>КП "Відродження"</t>
  </si>
  <si>
    <t>За насосні агрегати - 2шт.</t>
  </si>
  <si>
    <t>За насоси погружні -3шт.</t>
  </si>
  <si>
    <t>за отрим. Бензопилу "Штіль" ms-230</t>
  </si>
  <si>
    <t>За виконані роботи по здійсненню технічного нагляду по обєкту "Капітальний ремонт частини водогінної мережі в с.Піщаниця" (виконавець ФОП "Яковенко Д.М.")</t>
  </si>
  <si>
    <t>За виконані роботи по обєкту "Капітальний ремонт частини водогінної мережі в с.Піщаниця" (виконавець ТОВ "Термоуніверсал")</t>
  </si>
  <si>
    <t>Реконструкція та реставрація інших обєктів</t>
  </si>
  <si>
    <t>за виготовлення ПКД по обєкту "Реконструкція водогінної мережі в с.Нагоряни" (виконавець ФОП Невмержицький М.І.)</t>
  </si>
  <si>
    <t>за виконані роботи по обєкту "Капітальний ремонт даху (заміна покрівельного покриття) будинку №29 по вул. Відродження в м.Овруч Житомирської області " (вик. ТОВ"Еверест")</t>
  </si>
  <si>
    <t>за отрим. Маршрутизатор NETIS  (ФОП Цурка В.П.)</t>
  </si>
  <si>
    <t>Обслуговування житлового фонду 1216011</t>
  </si>
  <si>
    <t xml:space="preserve">КП "Гарне місто" </t>
  </si>
  <si>
    <t xml:space="preserve">Заробітна плата </t>
  </si>
  <si>
    <t>Поточний ремонт насосного обладнання бювета №12 пров. Стадіонний 4а</t>
  </si>
  <si>
    <t>Поточний ремонт водопровідної мережі із заміною металевих труб, вставок на поліетиленові вул.Т.Шевченка 48,88, Шмуйла 5</t>
  </si>
  <si>
    <t>Поточний ремонт каналізаційної мережі скиду промивочних вод з станції знезалізнення ВНС №2</t>
  </si>
  <si>
    <t>Поточний ремонт обладнання на базі частотного перетворювача з блоком автоматичнг керування для насосів ВНС №1</t>
  </si>
  <si>
    <t>Поточний ремонт покрівлі приміщення насосної станціїна очисних спорудах</t>
  </si>
  <si>
    <t>Поточний ремонт водопровідних та каналізаційних оглядових колодязів вул.Т.Шевченка 31</t>
  </si>
  <si>
    <t>Поточний ремонт фекальної каналізаційної мережі із гідродинамічним очищенням вул.Г.Майдану,18,55, пров. Стадіонний,1</t>
  </si>
  <si>
    <t>Ніпелі  для поточ.ремонту водог.мережі с.Ігнатпіль</t>
  </si>
  <si>
    <t xml:space="preserve">Кушнерчук Н.І. за чищення снігу по Кірданівському, Черепінському, Піщаницькому, Підрудянському страростинських округів  </t>
  </si>
  <si>
    <t>Теслюк П.О. за чищення колодязів  в с.Гуничі- 1; с.В.Кобилин-1; В.Фосня -2;</t>
  </si>
  <si>
    <t>Теслюк П.О. за чищення колодязів  в с.Острів -1; с.Яцковичі-1;</t>
  </si>
  <si>
    <t>поточ. ремонт вул. Центральна в с.Ігнатпіль (вик.ФОП Кушнерчук Н.І.)</t>
  </si>
  <si>
    <t>поточ. ремонт вул. Молодіжна в с.Ігнатпіль (вик.ФОП Кушнерчук Н.І.)</t>
  </si>
  <si>
    <t>поточ. ремонт вул.Коворот в с.Ігнатпіль (вик.ФОП Кушнерчук Н.І.)</t>
  </si>
  <si>
    <t>поточ. ремонт вул.Залізнична в с.Ігнатпіль (вик.ФОП Кушнерчук Н.І.)</t>
  </si>
  <si>
    <t>поточ.ремонт дороги місцевого значення загального користування СО61407 Словечне-Возничі через Листвин, Нові Велідники, Слободу, Лучанки Житомирської області Овруцького району (вик.ПП "Автомагістраль")</t>
  </si>
  <si>
    <t>Теслюк П.О. за чищення колодязів  в с.Красносілка- 3;</t>
  </si>
  <si>
    <t>Теслюк П.О. за чищення колодязів  в с.Бондари-2; с.Кирдани-2;</t>
  </si>
  <si>
    <t>Ковальчук С.М. за чищення колодязів в с.Бондари -4;</t>
  </si>
  <si>
    <t>Ковальчук С.М. за чищення колодязів в с.Мочульня-3; с.Гаєвичі -1;</t>
  </si>
  <si>
    <t>за отрим. Накриття на колодязь  (ПП "ВК Металіст") 17шт.</t>
  </si>
  <si>
    <t>за отрим. послуги з поточ. ремонту тротуару біля будинку №3 по вул.М.Ващука в м.Овруч (вик. Оганесян А.А.)</t>
  </si>
  <si>
    <t>за отрим. послуги з поточ. ремонту тротуару біля будинку №5 по вул.М.Ващука в м.Овруч (вик. Оганесян А.А.)</t>
  </si>
  <si>
    <t xml:space="preserve">за отрим. послуги з потч. ремонту проїздів до будинків по вул.Київська 62,64 в м.Овруч (вик. ТОВ "ТЕХНО-БУД-ЦЕНТР") </t>
  </si>
  <si>
    <t xml:space="preserve">за отрим. послуги з потч. ремонту проїздів до будинків по вул.Т.Шевченка 126, М.Ващука 3,5, Київська 80,78 в м.Овруч (вик. ТОВ "ТЕХНО-БУД-ЦЕНТР") </t>
  </si>
  <si>
    <t xml:space="preserve">за отрим. послуги з потч. ремонту проїздів до будинків по вул.Б.Хмельницького 28,30, Металістів 5,14  в м.Овруч (вик. ТОВ "ТЕХНО-БУД-ЦЕНТР") </t>
  </si>
  <si>
    <t>за отрим.послуги з поточ.ремонту дорожнього покриття по вул.Франка в с.Стугівщина  (вик.філія Овруцька ДЕД)</t>
  </si>
  <si>
    <t>за отрим.послуги з поточ.ремонту дорожнього покриття по вул.Горка в с.Стугівщина  (вик.філія Овруцька ДЕД)</t>
  </si>
  <si>
    <t>за отрим. послуги з поточ. ремонту вул. Лісна в с.Мочульня (вик. ФОП Кушнерчук Н.І.)</t>
  </si>
  <si>
    <t>за отрим. послуги з поточ. ремонту вул. Київська в с.Ігнатпіль (вик. ФОП Кушнерчук Н.І.)</t>
  </si>
  <si>
    <t>за отрим. послуги з поточ. ремонту вул. Вакамська в с.Ігнатпіль (вик. ФОП Кушнерчук Н.І.)</t>
  </si>
  <si>
    <t>за отрим. послуги з поточ. ремонту вул. Шкільна в с.Бондари (вик. ТОВ "ТЕХНО-БУД-ЦЕНТР")</t>
  </si>
  <si>
    <t>за отрим. послуги з поточ. ремонту вул. Приозерна в с.Красносілка (вик. ТОВ "ТЕХНО-БУД-ЦЕНТР")</t>
  </si>
  <si>
    <t>за отрим. послуги з поточ. ремонту вул.Польова в с.Красносілка (вик. ТОВ "ТЕХНО-БУД-ЦЕНТР")</t>
  </si>
  <si>
    <t>за отрим. послуги з поточ. ремонту вул. Центральна в с.Гошів (вик. ТОВ "ТЕХНО-БУД-ЦЕНТР")</t>
  </si>
  <si>
    <t>за отрим. послуги з поточ. ремонту вул. Південна в с.Гошів (вик. ТОВ "ТЕХНО-БУД-ЦЕНТР")</t>
  </si>
  <si>
    <t>за отрим. послуги з поточ. ремонту вул. Шкільна в с.Гошів (вик. ТОВ "ТЕХНО-БУД-ЦЕНТР")</t>
  </si>
  <si>
    <t>за отрим. послуги з поточ. ремонту вул. Польова в с.Потаповичі (вик. ТОВ "ТЕХНО-БУД-ЦЕНТР")</t>
  </si>
  <si>
    <t>за отрим. послуги з поточ. ремонту вул. Хутір в с.Потаповичі (вик. ТОВ "ТЕХНО-БУД-ЦЕНТР")</t>
  </si>
  <si>
    <t>за отрим. послуги з поточ. ремонту вул. Миру, Садова, Залізнична в с.Острів (вик. ТОВ "ТЕХНО-БУД-ЦЕНТР")</t>
  </si>
  <si>
    <t>за отрим. послуги з поточ. ремонту вул. Партизанська, Шкільна в с.Заріччя (вик. ТОВ "ТЕХНО-БУД-ЦЕНТР")</t>
  </si>
  <si>
    <t>за отрим. послуги з поточ. ремонту вул. Шкільна,О.Добахової, Л.Українки в с.Кирдани (вик. ТОВ "ТЕХНО-БУД-ЦЕНТР")</t>
  </si>
  <si>
    <t>за отрим. послуги з поточ. ремонту вул.Джерельна в с.Кирдани (вик. ТОВ "ТЕХНО-БУД-ЦЕНТР")</t>
  </si>
  <si>
    <t>за отрим. послуги з поточ. ремонту вул. Корольова в с.Кирдани (вик. ТОВ "ТЕХНО-БУД-ЦЕНТР")</t>
  </si>
  <si>
    <t>за отрим. послуги з поточ. ремонту вул.Садова, Будівельників, Перемоги в с.Невгоди (вик. ТОВ "ТЕХНО-БУД-ЦЕНТР")</t>
  </si>
  <si>
    <t>за отрим. послуги з поточ. ремонту вул. Центральна в с.Норинськ (вик. ТОВ "ТЕХНО-БУД-ЦЕНТР")</t>
  </si>
  <si>
    <t>за отрим. послуги з поточ. ремонту вул. Польова, Нова, Загреблянська, Залізнична в с.Норинськ (вик. ТОВ "ТЕХНО-БУД-ЦЕНТР")</t>
  </si>
  <si>
    <t>за отрим. послуги з поточ. ремонту вул. Шкільна в с.Норинськ (вик. ТОВ "ТЕХНО-БУД-ЦЕНТР")</t>
  </si>
  <si>
    <t>за отрим. послуги з поточ. ремонту вул. Центральна в с.Клинець (вик. ТОВ "ТЕХНО-БУД-ЦЕНТР")</t>
  </si>
  <si>
    <t>за отрим. послуги з поточ. ремонту вул. Середня, Зарічна в с.Покалів (вик. ТОВ "ТЕХНО-БУД-ЦЕНТР")</t>
  </si>
  <si>
    <t>за отрим. послуги з поточ. ремонту вул.Сонячна, Центральна в с.Полохачів (вик. ТОВ "ТЕХНО-БУД-ЦЕНТР")</t>
  </si>
  <si>
    <t>за отрим. послуги з поточ. ремонту вул.Садова в с.Коптівщина (вик. ТОВ "ТЕХНО-БУД-ЦЕНТР")</t>
  </si>
  <si>
    <t>за отрим. послуги з поточ. ремонту вул.Хуторянська в с.Коптівщина (вик. ТОВ "ТЕХНО-БУД-ЦЕНТР")</t>
  </si>
  <si>
    <t>за отрим. послуги з поточ. ремонту вул.Центральна в с.Гаєвичі (вик. ТОВ "ТЕХНО-БУД-ЦЕНТР")</t>
  </si>
  <si>
    <t>за отрим. послуги з поточ. ремонту вул.Нова в с.Черепин (вик. ТОВ "ТЕХНО-БУД-ЦЕНТР")</t>
  </si>
  <si>
    <t>за отрим. послуги з поточ. ремонту вул.Центральна в с.Збраньки (вик. ТОВ "ТЕХНО-БУД-ЦЕНТР")</t>
  </si>
  <si>
    <t>за отрим. послуги з поточ. ремонту вул.Центральна, Будівельників в с.Білокамінка (вик. ТОВ "ТЕХНО-БУД-ЦЕНТР")</t>
  </si>
  <si>
    <t>за отрим. запчастини до пожежної машини: поршнева група, насос масляний,трамблер,прок. двигуна, фільтр повітря, проводка, помпа, набивка, сальник, очищувач двигуна,диск   (вик.ФОП Бурмистров В.А)</t>
  </si>
  <si>
    <t>за отрим. послуги з поточ. ремонту двигуна пожежної машини (вик.ФОП Шляга А.М.)</t>
  </si>
  <si>
    <t>за виконані роботи по здійсненню технічного нагляду  по обєкту "Капітальний ремонт даху (заміна покрівельного покриття) будинку №29 по вул. Відродження в м.Овруч Житомирської області " (вик. ФОП "Яковенко Д.М.")</t>
  </si>
  <si>
    <t>за виконані роботи по здійсненню авторського нагляду  по обєкту "Капітальний ремонт даху (заміна покрівельного покриття) будинку №29 по вул. Відродження в м.Овруч Житомирської області " (вик. ТО "Житомирбудпроектекспертиза")</t>
  </si>
  <si>
    <t>за виконані роботи по обєкту «Капітальний ремонт вуличного освітлення  в с.Раківщина" (виконавець ФОП "Волощук М.К")</t>
  </si>
  <si>
    <t>За виконані роботи по здійсненню технічного нагляду по обєкту  "Капітальний ремонт вуличного освітлення  в с.Раківщина" (виконавець ФОП "Яковенко Д.М.")</t>
  </si>
  <si>
    <t>За виконані роботи по здійсненню авторського нагляду по обєкту  "Капітальний ремонт вуличного освітлення  в с.Раківщина" (виконавець ФОП "Невмержицький М.І.")</t>
  </si>
  <si>
    <t>за виконані роботи по здійсненню технічного нагляду  обєкту "Реконструкція вуличного освітлення по вул. Набережна…….пров.Перемоги в с.Заріччя"(виконавець Невмержицький М.І.)</t>
  </si>
  <si>
    <t>за виконані роботи по обєкту "Капітальний ремонт даху (заміна покрівельного покриття) будинку №86 по вул. Б.Хмельницького в м.Овруч Житомирської області " (вик. КП "Гарне місто")</t>
  </si>
  <si>
    <t>за отрим. послуги з поточ. ремонту асфальтобетонного покриття вул.Григорія Сковороди в м.Овруч (вик. ФОП Яценко Г.М.)</t>
  </si>
  <si>
    <t>за отрим. послуги з поточ. ремонту вул.Вокзальна в с.Ігнатпіль (вик. ТОВ "ТЕХНО-БУД-ЦЕНТР")</t>
  </si>
  <si>
    <t>за отрим. послуги з поточ. ремонту вул.Жовтнева, Лісова, Молодіжна в с.Білокамінка (вик. ТОВ "ТЕХНО-БУД-ЦЕНТР")</t>
  </si>
  <si>
    <t>за отрим. послуги з поточ. ремонту вул.Залізнична в с.Ігнатпіль (вик. ТОВ "ТЕХНО-БУД-ЦЕНТР")</t>
  </si>
  <si>
    <t>за отрим. послуги з поточ. ремонту вул.О.Василенка в с.Ігнатпіль (вик. ТОВ "ТЕХНО-БУД-ЦЕНТР")</t>
  </si>
  <si>
    <t>за отрим. послуги з поточ. ремонту вул.Шевченка в с.Ігнатпіль (вик. ТОВ "ТЕХНО-БУД-ЦЕНТР")</t>
  </si>
  <si>
    <t>за отрим. послуги з поточ. ремонту вул.В.Бочарнікова в с.Ігнатпіль (вик. ТОВ "ТЕХНО-БУД-ЦЕНТР")</t>
  </si>
  <si>
    <t>за отрим. послуги з поточ. ремонту вул.Садова, Травнева в с.Ігнатпіль (вик. ТОВ "ТЕХНО-БУД-ЦЕНТР")</t>
  </si>
  <si>
    <t>за отрим. послуги з поточ. ремонту вул.Річна  в с.Ігнатпіль (вик. ТОВ "ТЕХНО-БУД-ЦЕНТР")</t>
  </si>
  <si>
    <t>за отрим. послуги з поточ. ремонту вул.Західна  в с.Ігнатпіль (вик. ТОВ "ТЕХНО-БУД-ЦЕНТР")</t>
  </si>
  <si>
    <t>за отрим. послуги з поточ. ремонту вул.Бойки  в с.Левковичі (вик. ТОВ "ТЕХНО-БУД-ЦЕНТР")</t>
  </si>
  <si>
    <t>за отрим. послуги з поточ. ремонту вул.Центральна  в с.В.Чернігівка (вик. ТОВ "ТЕХНО-БУД-ЦЕНТР")</t>
  </si>
  <si>
    <t>за отрим. послуги з поточ. ремонту вул.Житомирська  в с.В.Чернігівка (вик. ТОВ "ТЕХНО-БУД-ЦЕНТР")</t>
  </si>
  <si>
    <t>поточ. ремонт вул.Ручейна в с.Заськи (вик.ФОП Кушнерчук Н.І.)</t>
  </si>
  <si>
    <t>поточ. ремонт вул.Молодіжна в с.Заськи (вик.ФОП Кушнерчук Н.І.)</t>
  </si>
  <si>
    <t>поточ. ремонт дороги від с.Бондари до траси сполучення Виступовичі -Камянець- Подільський   (вик.ФОП Кушнерчук Н.І.)</t>
  </si>
  <si>
    <t>за отрим. матеріал від фрезування  (ПП "Автомагістраль") 190т</t>
  </si>
  <si>
    <t>поточ.ремонт вул. Жизневського та вул. І.Богораза в м.Овруч (вик.ФОП Кушнерчук Н.І.)</t>
  </si>
  <si>
    <t>за отрим. послуги з ліквідації вибоїн асфальтобетонного покриття пневмо-струменевим методом площа Свободи в м.Овруч (вик. ФОП Яценко Г.М.)</t>
  </si>
  <si>
    <t xml:space="preserve">Теслюк П.О. за чищення колодязів  в с.Яцковичі-2; </t>
  </si>
  <si>
    <t xml:space="preserve">Ковальчук П.О. за чищення колодязів  в с.Заріччя-1; </t>
  </si>
  <si>
    <t>Теслюк П.О. за чищення колодязів  в с.Підруддя-1; с.Заськи-1;</t>
  </si>
  <si>
    <t>Теслюк П.О. за чищення колодязів  в с.Коптівщина-1; с.Гаєвичі-1;</t>
  </si>
  <si>
    <t>за користування мережею інтернет  за  2021р</t>
  </si>
  <si>
    <t>за виконані роботи по обєкту «Капітальний ремонт вуличного освітлення  в с.Слобода Шоломківська" (ТОВ "АРМ-ЕЛЕКТРО")</t>
  </si>
  <si>
    <t>За виконані роботи по здійсненню авторського нагляду по обєкту  "Капітальний ремонт вуличного освітлення  в с.Слобода Шоломківська" (виконавець ФОП "Кравець І.М.")</t>
  </si>
  <si>
    <t>За виконані роботи по здійсненню технічного нагляду по обєкту  "Капітальний ремонт вуличного освітлення  в с.Слобода Шоломківська" (виконавець ФОП "Яковенко Д.М.")</t>
  </si>
  <si>
    <t>за виконані роботи по обєкту «Капітальний ремонт вуличного освітлення  в с.Потаповичі" (ТОВ "АРМ-ЕЛЕКТРО")</t>
  </si>
  <si>
    <t>За виконані роботи по здійсненню технічного нагляду по обєкту  "Капітальний ремонт вуличного освітлення  в с.Потаповичі" (виконавець ФОП "Яковенко Д.М.")</t>
  </si>
  <si>
    <t>За виконані роботи по здійсненню авторського нагляду по обєкту  "Капітальний ремонт вуличного освітлення  в с.Потаповичі" (виконавець ФОП "Невмержицький М.І.")</t>
  </si>
  <si>
    <t>Підключення водонасосної станції до ел.мережі; перевезення та монтаж опор; встановлення  світильників вуличного освітлення на території водонасосної станції в с.Ігнатпіль</t>
  </si>
  <si>
    <t>Стандарт.приєднання до ел.мереж ел.устан. арт.свердл.в с.Раківщина</t>
  </si>
  <si>
    <t>Стандарт.приєднання до ел.мереж ел.устан. арт.свердл.в с.В.Фосня</t>
  </si>
  <si>
    <t>Стандарт.приєднання до ел.мереж ел.устан. арт.свердл.в с.М.Фосня</t>
  </si>
  <si>
    <t>Стандарт.приєднання до ел.мереж ел.устан. арт.свердл.в с.Слобода-Шолом.</t>
  </si>
  <si>
    <t>За труби</t>
  </si>
  <si>
    <t>За крани, вентелі, засувки</t>
  </si>
  <si>
    <t>За крани, фільтри, клапани</t>
  </si>
  <si>
    <t>За послуги з видачі розрах.та реком.з пит.обгрунтованої потреби води</t>
  </si>
  <si>
    <t>Екскаватор-навантажувач БАМ-2014 з комплектом змінних видів обладнання(ківш вузький, грейдер жорсткий та відвал гідроповоротний)</t>
  </si>
  <si>
    <t>Послуга з поточного ремонту асфальтного покриття тротуару на прибудинковій території по вул. Т.Шевченка буд.126</t>
  </si>
  <si>
    <t>Поточний ремонт свердловин №14,10а ВНС №2 та №11,2,3 ВНС №1 із заміною водопровідних мереж</t>
  </si>
  <si>
    <t>Поточний ремонт аерофільтра №3 та приміщення насосної станції на очисних спорудах</t>
  </si>
  <si>
    <t>Поточний ремонт водопровідних мереж вул.Юрка Тютюника 6, Житомирська 15, Т.Шевченка 127, Соборна 5</t>
  </si>
  <si>
    <t>Поточний ремонт водопровідних мереж вул.Відродження 4-в, Г.Майдану 52</t>
  </si>
  <si>
    <t>Поточний ремонт водопровідних мереж вул.Володимира Богораза</t>
  </si>
  <si>
    <t>Поточний ремонт водопровідних мереж вул.Шолом Алейхема 18, Артема 20, Чорновола 12,16, Грушевського 17</t>
  </si>
  <si>
    <t>Поточний ремонт водопровідних мереж вул.Шолом Алейхема 12,14,20,22,30</t>
  </si>
  <si>
    <t>Поточний ремонт водопровідної та каналізаційної мережі вул. Т.Шевченка,119,121, Київська,68, Шолом Алейхема,13</t>
  </si>
  <si>
    <t>Поточний ремонт водопровідниї та каналізаційних оглядових колодязів вул. Б.Хмельницького,56, Г.Майдану,18, І.Франка,7</t>
  </si>
  <si>
    <t>Поточний ремонт водопровідниї та каналізаційних оглядових колодязів вул. М.Ващука</t>
  </si>
  <si>
    <t>Поточний ремонт водопровідниї та каналізаційних оглядових колодязів вул. вул.4-ї Гвардійської 3, Т.Шевченка 109, Ш.Алейхема 1,12,18,22,30</t>
  </si>
  <si>
    <t>Поточний ремонт каналізаційної мережі пров. Стадіонний</t>
  </si>
  <si>
    <t>Обслуговування колодязів та бюветів вул. Г.Виговського 33а, Ващука,3а, Танкістів, 25, Київська,70Б, Шевченка,42б, Шевченка,24а, Г.Майдану,25б, Набережна,12б, Б.Хмельницького,24д, пров.Стадіонний,4а</t>
  </si>
  <si>
    <t>Поточний ремонт фекальної каналізаційної мережі з гідродинамічним очищенням  вул. Івана Богуна,6-17, Древлянська,2, Героїв Майдану,50а</t>
  </si>
  <si>
    <t>Поточний ремонт фекальної каналізаційної мережі із гідродинамічним очищенням вул. Г.Майдану,25, Франка,7, Т.Шевченка,30,12б, М.Ващука,3</t>
  </si>
  <si>
    <t>Поточний ремонт фекальної каналізаційної мережі із гідродинамічним очищенням вул. Г.Майдану,23,44, Т.Шевченка,30, І.Франка (район ОЗО Овруцької ЗЗСО І-ІІІ ступенів №1)</t>
  </si>
  <si>
    <t>Поточний ремонт водопровідної мережі із заміною ввода житлового будинку  вул. Б.Хмельницького,56</t>
  </si>
  <si>
    <t>Поточний ремонт насосного обладнання свердловини №10 ВНС №2</t>
  </si>
  <si>
    <t>Поточний ремонт водовідвідного каналу вул. Павла Ковжуна,49</t>
  </si>
  <si>
    <t>Поточний ремонт водовідвідного каналу вул. Набережна</t>
  </si>
  <si>
    <t>Поточний ремонт водовідвідного каналу пров. Стадіонний</t>
  </si>
  <si>
    <t>Поточний ремонт зливопиймача ливневої каналізаційної мережі перех.вул Т.Шевченка- І.Франка</t>
  </si>
  <si>
    <t>Поточний ремонт оглядового колодязя ливневої каналізаційної мережі вул. С. Бандери,23, Г.Виговського,34</t>
  </si>
  <si>
    <t>Поточний ремонт лотків водовідведення, ливневої каналізаційної мережі з вул.Нагорянської, Василівської, Чехова на вул. Шолом Алейхема</t>
  </si>
  <si>
    <t>Поточний ремонт зливовової каналізаційної мережі перехр. Вул. Т.Шевченка-Г.Майдану та Т.Шевченка-І.Франка</t>
  </si>
  <si>
    <t>Поточний ремонт зливовової каналізаційної мережі вул. Т.Шевченка 31, 40</t>
  </si>
  <si>
    <t>Вантажний автомобіль Volkswagen Crafter 50, 2013 року випуску, він код W V1ZZZ2FZE7002733</t>
  </si>
  <si>
    <t>Обслуговування вуличного освітлення м.Овруч та ОТГ</t>
  </si>
  <si>
    <t>Обрізання, зрізання аварійних дерев, дикорослих кущів, скошування трави, бур"янів м.Овруч та ОТГ</t>
  </si>
  <si>
    <t>Прибирання вулиць, парків, місць загального користування  двірниками</t>
  </si>
  <si>
    <t>Відновлювальні роботи перил, підсипання підїзду до см. майданчиків бетон, плитки та ін</t>
  </si>
  <si>
    <t>Демонтаж бортового каменю по вул. Т.Шевченка з подальшим облаштуванням тротуару по вул. С.Бандери; демонтаж, навантаження та перевезення тротуарної плитки з бортовим каменем; відновлювальні роботи тротуарної плитки (демонтаж з докладанням плитки, монтаж); перевезення матеріалів, фарбування флагштоків.</t>
  </si>
  <si>
    <t>Перевезення та встановлення контейнерів для збору ТПВ в с. Кирдани, Підруддя, Яцковичі, Колосівка, Ігнатпіль</t>
  </si>
  <si>
    <t>Надання автотранспортних послуг з перевезення ТПВ у Норинському, Шоломківському, Бондарівському, Піщаницькому,  Великохайчанському, Ігнатпільському  с/о</t>
  </si>
  <si>
    <t>Поточний ремонт дорожнього покриття. Виправлення профілю з додаванням нового матеріалу;навантаження та перевезення щебеневої продукції ; ліквідація ямковості; грейдування дорожнього покриття м. Овруч та ОТГ</t>
  </si>
  <si>
    <t>Звіт про проведені видатки за     2021року по   Відділу житлово - комунального  господарства, благоустрою  Овруцької міської ради</t>
  </si>
  <si>
    <t xml:space="preserve">Всього оплачено видатків за  2021р. </t>
  </si>
  <si>
    <t>попередня оплата за періодичні видання (Казна України, Бюджетна Бухгалтерія, Радник в сфері державних закупівель)</t>
  </si>
  <si>
    <t>за отримані господарчі товари для проведення поточного ремонту в кабінеті для сектору муніципальної інспекції</t>
  </si>
  <si>
    <t>за отрим. послуги по доставці періодичних видань (Укрпошта)</t>
  </si>
  <si>
    <t>за отрим. послуги із супроводження та обслуговування інформаційно-програмного комплексу "Місцевий бюджет" (ФОП Блюма О.В.)</t>
  </si>
  <si>
    <t>виготовлення електроних ключів (ТОВ "Центр сертифікації ключів" Україна)</t>
  </si>
  <si>
    <t xml:space="preserve">Всього оплачено видатків за   2021р. </t>
  </si>
  <si>
    <t>Поточний ремонт електрообладнання КНС по вул.Білоруській</t>
  </si>
  <si>
    <t>Поточний ремонт каналізаційної мережі вул.Ш.Алейхема 18, І.Богуна 73</t>
  </si>
  <si>
    <t>Поточний ремонт покрівлі насосної станції ВНС №2</t>
  </si>
  <si>
    <t>Поточний ремонт каналізаційної мережі перехр. вул.Шолом-Алейхема - Нагорянська</t>
  </si>
  <si>
    <t xml:space="preserve">Поточний ремонт водогінної мережі вул.Петренки с.Гошів  </t>
  </si>
  <si>
    <t xml:space="preserve">Поточний ремонт водогінної мережі вул.Газовка с.Левковичі  </t>
  </si>
  <si>
    <t xml:space="preserve">Поточний ремонт водогінної мережі вул.Шкільна с.Кирдани  </t>
  </si>
  <si>
    <t xml:space="preserve">Поточний ремонт водогінної мережі вул.Середня с.Покалів   </t>
  </si>
  <si>
    <t xml:space="preserve">Поточний ремонт водогінної мережі вул.Молодіжна с.Дубовий Гай  </t>
  </si>
  <si>
    <t xml:space="preserve">Поточний ремонт водогінної мережі вул.Центральна с.Малий Кобилин  </t>
  </si>
  <si>
    <t xml:space="preserve">Поточний ремонт водогінної мережі вул.Вишнева с.Коптівщина  </t>
  </si>
  <si>
    <t xml:space="preserve">Поточний ремонт водогінної мережі вул.Шевченка с.Гаєвичі </t>
  </si>
  <si>
    <t xml:space="preserve">Поточний ремонт водогінної мережі вул.Сонячна с.Полохачів  </t>
  </si>
  <si>
    <t xml:space="preserve">Поточний ремонт водогінної мережі  с.Нагоряни </t>
  </si>
  <si>
    <t xml:space="preserve">Поточний ремонт водогінної мережі с.Дівошин </t>
  </si>
  <si>
    <t xml:space="preserve">Поточний ремонт водог. мережі(лікв.пориву) вул. Лісова с. Полохачів </t>
  </si>
  <si>
    <t xml:space="preserve">Поточний ремонт водогінної мережі(лікв.пориву) вул. Польова с. Коптівщина  </t>
  </si>
  <si>
    <t xml:space="preserve">Поточний ремонт водогінної мережі(лікв.пориву ) вул. Гагаріна с. Піщаниця  </t>
  </si>
  <si>
    <t xml:space="preserve">Поточний ремонт водогінної мережі(лікв.пориву) вул. Жовтнева с.Норинськ   </t>
  </si>
  <si>
    <t xml:space="preserve">Поточний ремонт водогінної мережі(лікв.пориву )вул.Польова с.Мишковичі   </t>
  </si>
  <si>
    <t xml:space="preserve">Поточний ремонт водогінної мережі(арт.свердл. ) с. Левковичі </t>
  </si>
  <si>
    <t xml:space="preserve">Поточний ремонт водогінної мережі(арт.свердл.) с. Черепинки  </t>
  </si>
  <si>
    <t xml:space="preserve">Поточний ремонт водогінної мережі(арт.свердл.) с. Мишковичі </t>
  </si>
  <si>
    <t xml:space="preserve">Поточний ремонт водогінної мережі(арт.свердл.№2) с. Норинськ  </t>
  </si>
  <si>
    <t xml:space="preserve">Поточний ремонт водогінної мережі (станц.знез. ) с.Невгоди  </t>
  </si>
  <si>
    <t xml:space="preserve">Поточний ремонт водогінної мережі (арт.свердл.№1) с. Норинськ  </t>
  </si>
  <si>
    <t xml:space="preserve">Поточний ремонт водогінної мережі (лікв.пориву) вул.Церковна с.М.Кобилин   </t>
  </si>
  <si>
    <t xml:space="preserve">Поточний ремонт водогінної мережі (лікв.пориву) вул.Лісова с.Невгоди  </t>
  </si>
  <si>
    <t xml:space="preserve">Поточний ремонт водог. мережі(лікв.пор.) вул.Центральна с.Норинськ </t>
  </si>
  <si>
    <t xml:space="preserve">Поточний ремонт водогінної мережі(арт.свердловини) с. В.Хайча   </t>
  </si>
  <si>
    <t xml:space="preserve">Поточний ремонт водогінної мережі(арт.свердловини) с. Полохачів    </t>
  </si>
  <si>
    <t xml:space="preserve">Поточний ремонт водог.мережі(лікв.пориву)вул.Яблунева с.Коптівщина  </t>
  </si>
  <si>
    <t xml:space="preserve">Поточний ремонт водогінної мережі(арт.свердловини) с. Збраньки   </t>
  </si>
  <si>
    <t xml:space="preserve">Поточний ремонт водогінної мережі(арт.свердл.№1) с. В.Фосня  </t>
  </si>
  <si>
    <t xml:space="preserve">Поточний ремонт водогін мережі(лікв.пориву) вул. Колгоспна с.Заськи </t>
  </si>
  <si>
    <t xml:space="preserve">Поточний ремонт водогінної мережі(арт.свердловини) с. Заськи   </t>
  </si>
  <si>
    <t xml:space="preserve">Поточний ремонт водогінної мережі (лікв.пориву)вул.Ващука  с.Велика Хайча  </t>
  </si>
  <si>
    <t xml:space="preserve">Поточний ремонт водог. мережі (лікв.пориву)вул. Церковна  с.Великий Кобилин   </t>
  </si>
  <si>
    <t xml:space="preserve">Поточний ремонт водогінної мережі (лікв.пориву)вул. Центральна  с.Гаєвичі </t>
  </si>
  <si>
    <t xml:space="preserve">Поточний ремонт водогінної мережі (лікв.пориву)вул.Середня   с.Покалів  </t>
  </si>
  <si>
    <t xml:space="preserve">Поточний ремонт водогінної мережі (лікв.пориву)вул. Центральна   с.Барвінкове </t>
  </si>
  <si>
    <t xml:space="preserve">Поточний ремонт водогінної мережі (лікв.пориву)вул.Центральна  с.Павловичі  </t>
  </si>
  <si>
    <t xml:space="preserve">Поточний ремонт водогінної мережі по вул. Газовка  с.Левковичі  </t>
  </si>
  <si>
    <t xml:space="preserve">Поточний ремонт водогінної мережі по вул. Білоруська  с.Дубовий Гай </t>
  </si>
  <si>
    <t xml:space="preserve">Поточний ремонт водогінної мережі (лікв.пориву)вул.Південна  с.Скребеличі    </t>
  </si>
  <si>
    <t xml:space="preserve">Поточний ремонт водогінної мережі по вул. Нова   с.Черепин  </t>
  </si>
  <si>
    <t xml:space="preserve">Поточний ремонт водогінної мережі по вул. Вокзальна  с.Ігнатпіль  </t>
  </si>
  <si>
    <t xml:space="preserve">Поточний ремонт водогінної мережі по вул. Шевченка   с. Ігнатпіль </t>
  </si>
  <si>
    <t xml:space="preserve">Поточний ремонт водогінної мережі по вул. Річкова   с.Ігнатпіль  </t>
  </si>
  <si>
    <t xml:space="preserve">Поточний ремонт водогінної мережі по вул. Жовтнева  с.Ігнатпіль  </t>
  </si>
  <si>
    <t xml:space="preserve">Поточний ремонт водогінної мережі (лікв.пориву)вул. Шкільна  с. Норинськ  </t>
  </si>
  <si>
    <t xml:space="preserve">Поточний ремонт водогінної мережі по вул. Центральна  с. Збраньки </t>
  </si>
  <si>
    <t xml:space="preserve">Поточний ремонт водогінної мережі по провулку Квітневий   с.Збраньки  </t>
  </si>
  <si>
    <t xml:space="preserve">Поточний ремонт водогінної мережі (лікв.пориву)вул. Молодіжна  с.Лукішки  </t>
  </si>
  <si>
    <t xml:space="preserve">Поточний ремонт водогінної мережі (лікв.пориву)вул. Шкільна  с. Левковичі </t>
  </si>
  <si>
    <t>Поточний ремонт водогінної мережі (лікв.пориву)вул. Гагарина     с.Піщаниця</t>
  </si>
  <si>
    <t xml:space="preserve">Поточний ремонт водогінної мережі (лікв.пориву)вул Ручейна с. Заськи </t>
  </si>
  <si>
    <t xml:space="preserve">Поточний ремонт арт.свердловини №2 с. Коптівщина </t>
  </si>
  <si>
    <t xml:space="preserve">Поточний ремонт арт.свердловини с. Піщаниця </t>
  </si>
  <si>
    <t xml:space="preserve">Поточний ремонт водогінної мережі (лікв.пориву)вул. Молодіжна  с.Дубовий Гай  </t>
  </si>
  <si>
    <t xml:space="preserve">Поточний ремонт водогінної мережі (лікв.пориву)вул. Білоруська  с.Дубовий Гай   </t>
  </si>
  <si>
    <t xml:space="preserve">Поточний ремонт водогінної мережі (лікв.пориву)вул. Молодіжна  с.Кирдани  </t>
  </si>
  <si>
    <t xml:space="preserve">Поточний ремонт станції очистки води с.Ігнатпіль  </t>
  </si>
  <si>
    <t xml:space="preserve">Поточний ремонт арт.свердловини №4 с. Ігнатпіль   </t>
  </si>
  <si>
    <t xml:space="preserve">Поточний ремонт арт.свердловини с. Шоломки </t>
  </si>
  <si>
    <t xml:space="preserve">Поточний ремонт арт.свердловини с. Заськи  </t>
  </si>
  <si>
    <t xml:space="preserve">Поточний ремонт водогінної мережі (лікв.пориву)вул.Ручейна  с.Заськи    </t>
  </si>
  <si>
    <t xml:space="preserve">Поточний ремонт водогінної мережі (лікв.пориву)вул.Колгоспна  с.Заськи  </t>
  </si>
  <si>
    <t xml:space="preserve">Поточний ремонт водогінної мережі (лікв.пориву)вул.Кирданівська  с.Кирдани   </t>
  </si>
  <si>
    <t xml:space="preserve">Поточний ремонт водогінної мережі (лікв.пориву)вул.Нова  с.Скребеличі </t>
  </si>
  <si>
    <t xml:space="preserve">Поточний ремонт водогінної мережі (лікв.пориву)вул.Гагаріна  с.Піщаниця  </t>
  </si>
  <si>
    <t xml:space="preserve">Поточний ремонт артезіванської свердловини  №2 с.Норинськ </t>
  </si>
  <si>
    <t xml:space="preserve">Поточний ремонт водогінної мережі (лікв.пориву)вул. Зелений Гай  с. Коптівщина   </t>
  </si>
  <si>
    <t xml:space="preserve">Поточний ремонт артезіванської свердловини  с.Клинець  </t>
  </si>
  <si>
    <t xml:space="preserve">Поточний ремонт водогінної мережі (лікв.пориву)вул. М.Ващука  с. В.Хайча  </t>
  </si>
  <si>
    <t xml:space="preserve">Поточний ремонт водогінної мережі (лікв.пориву)вул. Центральна  с. Гаєвичі  </t>
  </si>
  <si>
    <t xml:space="preserve">Поточний ремонт водогінної мережі (лікв.пориву)вул. Залізнична  с. М.Хайча  </t>
  </si>
  <si>
    <t xml:space="preserve">Поточний ремонт водогінної мережі (лікв.пориву)вул. Садова  с. Невгоди  </t>
  </si>
  <si>
    <t xml:space="preserve">Поточний ремонт водогінної мережі (лікв.пориву)вул. Петренки  с. Гошів  </t>
  </si>
  <si>
    <t xml:space="preserve">Поточний ремонт водогінної мережі (лікв.пориву)вул. Центральна  с. Павловичі    </t>
  </si>
  <si>
    <t xml:space="preserve">Поточний ремонт артезіванської свердловини  с.Поліське </t>
  </si>
  <si>
    <t xml:space="preserve">Поточний ремонт артезіванської свердловини№1  с.Норинськ  </t>
  </si>
  <si>
    <t xml:space="preserve">Поточний ремонт станції  другого підйому в с.Ігнатпіль  </t>
  </si>
  <si>
    <t>за шини</t>
  </si>
  <si>
    <t>за отриманий формений одяг (ФОП Яскажук Н.М.)</t>
  </si>
  <si>
    <t>Поточний ремонт водопровідних мереж вул.Західна 3, Павла Ковжуна 1</t>
  </si>
  <si>
    <t>Поточний ремонт водопровідних мереж вул. Гетьмана Виговського - Героїв пожежників</t>
  </si>
  <si>
    <t>Поточний ремонт водопровідних мереж вул.Нагорянська</t>
  </si>
  <si>
    <t>Поточний ремонт водопровідних мереж вул. Прикордонна 4</t>
  </si>
  <si>
    <t>Поточний ремонт водопровідних мереж вул. Нагорянська 1 , Київська 1</t>
  </si>
  <si>
    <t>Поточний ремонт водопровідних мереж вул. Танкістів 14</t>
  </si>
  <si>
    <t>Поточний ремонт водопровідних мереж вул. Базарна</t>
  </si>
  <si>
    <t>Поточний ремонт водопровідних мереж  перехр. вул. Енергетиків- Тараса Бульби-Боровця</t>
  </si>
  <si>
    <t>Поточний ремонт водопровідних мереж перехр.вулиць Тараса Бульби-Боровця - Павла Ковжуна</t>
  </si>
  <si>
    <t>Поточний ремонт водопровідних мереж пров. Житомирський</t>
  </si>
  <si>
    <t>Поточний ремонт водопровідних мереж вул.Прикордонна 34</t>
  </si>
  <si>
    <t>Поточний ремонт водопровідних мереж вул.Василівська</t>
  </si>
  <si>
    <t>Поточний ремонт водопровідних мереж вул. 17-го Листопада, Київська 80</t>
  </si>
  <si>
    <t>Поточний ремонт водопровідних мереж вул.Житомирська 33а</t>
  </si>
  <si>
    <t>Поточний ремонт водопровідних мереж вул. Василя Симоненка, Макарія Овруцького</t>
  </si>
  <si>
    <t>Поточний ремонт водопровідної мережі із заміною металевих труб, вставок на поліетиленові  перехр. Вул. Тараса Бульби- Боровця- Західна</t>
  </si>
  <si>
    <t>Поточний ремонт зовнішньої каналізаційної мережі з гідродинамічним очищенням вул. Т.Шевченка  11-64</t>
  </si>
  <si>
    <t>Поточний ремонт водопровідниї та каналізаційних оглядових колодязів вул.Б.Хмельницького,23,25,47,49, І.Франка,7(гімназія),29,33(ЗОШ№1), Т.Шевченка(перед мостом зі сторони Коростеня)</t>
  </si>
  <si>
    <t>Поточний ремонт водопровідниї та каналізаційних оглядових колодязів вул. Прикордонна (район Центру зайнятості), Київська,10, Шолом-Алейхема,19/1, Б.Хмельницького,41, Металістів,6, Тараса Шевченка,98/11, навпроти кафе "У Тетяни"</t>
  </si>
  <si>
    <t>Поточний ремонт водопровідниї та каналізаційних оглядових колодязів вул. Г.Майдану,21, 8-го Березня, Енергетиків,5а</t>
  </si>
  <si>
    <t>Поточний ремонт водопровідниї та каналізаційних оглядових колодязів вул. Молодіжна,18 (с.Підруддя), Київська,48, С.Бандери,1</t>
  </si>
  <si>
    <t>Поточний ремонт каналізаційних оглядових колодязів на території очисних споруд</t>
  </si>
  <si>
    <t>Поточний ремонт зовнішньої каналізаційної мережі житлового будинку вул.Г.Майдану 23</t>
  </si>
  <si>
    <t>Обслуговування колодязів та бюветів вул.Г.Виговського33а, Ващука 3а,Танкістів,25, Київська 70Б, Шевченка42б,24а Г.Майдану25б, Набережна12б, Б.Хмельницькогог,24д, пров.Стадіонний,4а</t>
  </si>
  <si>
    <t>Поточний ремонт насосного обладнання бювета №7 по вул. Т.Шевченка 24а</t>
  </si>
  <si>
    <t>Поточний ремонт каналізаційної мережі подачі сирого осаду з насосної станції на пісколовку очисних споруд</t>
  </si>
  <si>
    <t>Поточний ремонт фекальної каналізаційної мережі із гідродинамічним очищенням вул. Б.Хмельницького 30а</t>
  </si>
  <si>
    <t>Поточний ремонт фекальної каналізаційної мережі із гідродинамічним очищенням вул. Т.Шевченка,42,50,54,98/11, Б.Хмельницького,56,68, Г.Майдану,44</t>
  </si>
  <si>
    <t>Поточний ремонт свердловин №3,4,10,16,17 ВНС №1 та №1,1а,3,10а,14 ВНС №2</t>
  </si>
  <si>
    <t>Птоточний ремонт насосного обладнання пультів свердловин №3,4,16 ВНС №1</t>
  </si>
  <si>
    <t>Поточний ремонт водопровідної мережі із заміною засувок вул. Т.Шевченка,43,Героїв Майдану (територія ліцею - гаражі), Тараса Шевченка,53 (колишній Будинок побуту)</t>
  </si>
  <si>
    <t>Поточний ремонт водопровідної мережі із заміною засувок біля свердловини №10а ВНС №2 та свердловини №3 ВНС №1</t>
  </si>
  <si>
    <t>Надання послуг із прибирання території біля шахтного колодязя вул.Т.Шевченка 89а</t>
  </si>
  <si>
    <t>Поточний ремонт каналізаційної мережі перекачування стічних вод з КНС по вул. О.Дашкевича,2</t>
  </si>
  <si>
    <t>Поточний ремонт насосної станції очисних споруд</t>
  </si>
  <si>
    <t>Поточний ремонт гідроспоруди (шлюза) на річці Норинь</t>
  </si>
  <si>
    <t>Поточний ремонт водопровідної мережі свердловини №16 ВНС №1</t>
  </si>
  <si>
    <t>Поточний ремонт водопровідної мережі із заміною пожежного гідранта вул.Т.Шевченка,34 та на перехр.вулиць ТарасаШевченка - Гетьмана Виговського, по вул. Київській,64</t>
  </si>
  <si>
    <t>Поточний ремонт каналізаційних мереж по вул. Т.Шевченка б. 98/11</t>
  </si>
  <si>
    <t>Поточний ремонт водопровідної мережі по вул. Г.Майдану б. 55</t>
  </si>
  <si>
    <t>Поточний ремонт водопровідної мережі по вул. Древлянська б. 4</t>
  </si>
  <si>
    <t>Теслюк П.О. за чищення колодязів  в с.Яцковичі-3; с.Колосівка -5;</t>
  </si>
  <si>
    <t>Теслюк П.О. за чищення колодязів  в с.Семени -1; с.Павлюківка - 2; с.Ігнатпіль - 1;</t>
  </si>
  <si>
    <t>за отрим.плити та стовпчики бетонні для кладовища в с.В.Фосня (ФГ"Родинне молочко")</t>
  </si>
  <si>
    <t>за отрим. бензин А-95 (ТОВ "Манго-груп) 2065л.</t>
  </si>
  <si>
    <t xml:space="preserve">за отрим. Масло "Штіль",поршнева група FS-55, коленвал FS-55, штанга мотокоси FS-55, фільт паливний FS-55,  редуктор FS-55, редукторний ніж FS-55,   карбюатор FS-55, защита FS-55,  поршень  ms-230, стартер ms-230, цепки,бензокосу  FS-55(ПП Гаращук Л.І.) </t>
  </si>
  <si>
    <t>за отрим.послуги з ліквідації розмивів грунту після дощових опадів з влаштуванням елементів відведення по пров.Л.Українки 4 в м.Овруч Житомирської області (вик.ДП "ПМК-157")</t>
  </si>
  <si>
    <t>за отрим.послуги з ліквідації розмивів грунту після дощових опадів з влаштуванням елементів відведення по вул.Л.Українки 4 в м.Овруч Житомирської області (вик.ДП "ПМК-157")</t>
  </si>
  <si>
    <t>за отрим.послуги з ліквідації розмивів грунту після дощових опадів з влаштуванням елементів відведення по пров.Л.Українки 16 в м.Овруч Житомирської області (вик.ДП "ПМК-157")</t>
  </si>
  <si>
    <t xml:space="preserve">за отрим. послуги з потч. ремонту проїзду та тротуару біля будинку№21 по вул.Г.Майдану в м.Овруч (вик. ТОВ "Параллель-19") </t>
  </si>
  <si>
    <t xml:space="preserve">за отрим. послуги з потч. ремонту проїзду та тротуару біля будинку№27 по вул.Г.Майдану в м.Овруч (вик. ТОВ "Параллель-19") </t>
  </si>
  <si>
    <t xml:space="preserve">за отрим. послуги з потч. ремонту проїзду  біля будинку№23 по вул.Г.Майдану в м.Овруч (вик. ФОП "Оганесян А.А") </t>
  </si>
  <si>
    <t xml:space="preserve">за отрим. послуги з потч. ремонту проїзду  біля будинку№66 по вул.Київська в м.Овруч (вик. ФОП "Яценко Г.М") </t>
  </si>
  <si>
    <t xml:space="preserve">за отрим. послуги з потч. ремонту проїзду  біля будинку№8 по вул.Древлянська в м.Овруч (вик. ФОП "Яценко Г.М") </t>
  </si>
  <si>
    <t xml:space="preserve">за отрим. послуги з потч. ремонту проїзду  біля будинку№1 по вул.Древлянська в м.Овруч (вик. ФОП "Яценко Г.М") </t>
  </si>
  <si>
    <t>за отрим. послуги  з пот.ремонту електромереж в кабінетах адмінприміщення за адресою вул.Т.Шевченка 31А м.Овруч (вик.КП "Гарне місто")</t>
  </si>
  <si>
    <t>податок за розміщення відходів у спеціально відведених місцях за 4 квар.2020р. та 1,2,3квар.2021р</t>
  </si>
  <si>
    <t>Поточний ремонт водовідвідного каналу вул.Озерна</t>
  </si>
  <si>
    <t>Обслуговування ливневої каналізаційної мережі примикання вул. Тараса Бульби-Боровця - Тараса Шевченка</t>
  </si>
  <si>
    <t>Обслуговування ливневої каналізаційної мережі вул.Т.Бульби-Боровця - Енергетиків, Т.Бульби-Боровця - Генерала Кульчицького,15</t>
  </si>
  <si>
    <t>Обслуговування ливневої каналізаційної мережі вул.Василівна</t>
  </si>
  <si>
    <t>Обслуговування ливневої каналізаційної мережі вул. Г.Майдану,21 та Т.Шевченка ("Львівський затишок")</t>
  </si>
  <si>
    <t>Поточний ремонт в’їздного знака у м.Овруч зі сторони Коростеня</t>
  </si>
  <si>
    <t>Поточний ремонт парапету, покриття із дрібнорозмірних плиток біля знаку Н.Репкіну, "Рубіж мужності", Т.Шевченка,40,44</t>
  </si>
  <si>
    <t>Послуги з чищення каналізаційних колекторів: поточний ремонт ливневої каналізаційної мережі з гідродинамічним очищенням вул. Т.Шевченка,40, Шолом-Алейхема,18</t>
  </si>
  <si>
    <t>Поточний ремонт сходів з вул. Князя Олега на вул. Шолом-Алейхема</t>
  </si>
  <si>
    <t xml:space="preserve">Поточний ремонт водогінної мережі(лікв.пориву ) вул. Центральна с. Гаєвичі </t>
  </si>
  <si>
    <t xml:space="preserve">Поточний ремонт водогінної мережі(арт.свердл) вул. Центральна с.Заськи </t>
  </si>
  <si>
    <t xml:space="preserve">Поточний ремонт водогінної мережі(лікв.пориву) вул. Центральна  с.Барвінкове    </t>
  </si>
  <si>
    <t>Підключення свердловини №2 до діючої мережі в с.Полохачів</t>
  </si>
  <si>
    <t>Поточний ремонт водогінної мережі (лікв.пориву) вул.Молодіжна с.Дубовий Гай</t>
  </si>
  <si>
    <t xml:space="preserve">Пот. ремонт каналізаційної мережі із гідродинаміч. очищ. в с.Дубовий Гай </t>
  </si>
  <si>
    <t>Поточний ремонт арт.свердловини в с.Лукішки</t>
  </si>
  <si>
    <t>Поточний ремонт водогінної мережі по вул.Середня с.Дівошин</t>
  </si>
  <si>
    <t xml:space="preserve">Поточний ремонт водогінної мережі (лікв.пориву)вул. Садова  с. В.Хайча  </t>
  </si>
  <si>
    <t>Поточний ремонт водогінної мережі в с.Скребеличі</t>
  </si>
  <si>
    <t>Поточний ремонт водогінної мережі (лікв.пориву) вул. Центральна с.Скребеличі</t>
  </si>
  <si>
    <t>Поточний ремонт водогінної мережі  вул. Ручейна с.Заськи</t>
  </si>
  <si>
    <t>Поточний ремонт водогінної мережі  вул. Колгоспна с.Заськи</t>
  </si>
  <si>
    <t xml:space="preserve">Поточний ремонт водогінної мережі (лікв.пориву)по вул. Нова   с.Покалів </t>
  </si>
  <si>
    <t xml:space="preserve">Поточний ремонт водогінної мережі (лікв.пориву)по вул. Зелена   с.Клинець </t>
  </si>
  <si>
    <t>Поточний ремонт водогінної мережі по вул.Житомирська с.В.Чернігівка</t>
  </si>
  <si>
    <t xml:space="preserve">Поточний ремонт водогінної мережі (лікв.пориву)вул. Шиманчуки, Федорці, Слобода  с. Левковичі </t>
  </si>
  <si>
    <t xml:space="preserve">Поточний ремонт артезіванської свердловини  с.Коренівка  </t>
  </si>
  <si>
    <t xml:space="preserve">Поточний ремонт водогінної мережі (лікв.пориву) вул.Церковна с.М.Кобилин </t>
  </si>
  <si>
    <t>Стандарт.приєднання до ел.мереж ел.устан. арт.свердл.в с.Ігнатпіль</t>
  </si>
  <si>
    <t>Стандарт.приєднання до ел.мереж ел.устан. арт.свердл.в с.Острів</t>
  </si>
  <si>
    <t xml:space="preserve">Виконавець ТОВ "Бурвод" поточний ремонт водорозб. свердловини в с.Левковичі  </t>
  </si>
  <si>
    <t xml:space="preserve">Виконавець ТОВ "Бурвод" поточний ремонт водорозб. свердловини в с. Клинець  </t>
  </si>
  <si>
    <t>Виконавець ТОВ "Бурвод" поточний ремонт водорозб. свердловини в с. Мишковичі</t>
  </si>
  <si>
    <t xml:space="preserve">Виконавець ТОВ "Бурвод" поточний ремонт водорозб. свердловини  №2  в с.В.Фосня  </t>
  </si>
  <si>
    <t xml:space="preserve">Виконавець ТОВ "Бурвод" поточ. ремонт водорозб. свердловини №2 в с. В.Кобилин  </t>
  </si>
  <si>
    <t xml:space="preserve">Виконавець ТОВ "Бурвод" поточний ремонт водорозбірної свердловини  в с. Шоломки №2 </t>
  </si>
  <si>
    <t>Виконавець ТОВ "Бурвод" поточний ремонт водорозбірної свердловини в с. Слобода №1</t>
  </si>
  <si>
    <t xml:space="preserve">Виконавець ТОВ "Бурвод" поточний ремонт водорозбірної свердловини   в с. Слобода №2  </t>
  </si>
  <si>
    <t xml:space="preserve">Виконавець ТОВ "Бурвод" поточний ремонт водорозбірної свердловини в с. Левковичі №2  </t>
  </si>
  <si>
    <t xml:space="preserve">Виконавець ТОВ "Бурвод" поточний ремонт водорозбірної свердловини в с. Ігнатпіль №3  </t>
  </si>
  <si>
    <t xml:space="preserve">Виконавець ПрАТ "Овруцька СПМК-8" поточний ремонт станції знезалізнення в с.Невгоди         </t>
  </si>
  <si>
    <t xml:space="preserve">Виконавець ПрАТ "Овруцька СПМК-8" поточний ремонт водогінної мережі по вул.Садова в с.Невгоди  </t>
  </si>
  <si>
    <t xml:space="preserve">Виконавець  ПрАТ "Овруцька СПМК-8"  поточний ремонт станції очистки води с.Ігнатпіль </t>
  </si>
  <si>
    <t xml:space="preserve">Виконавець  ПрАТ "Овруцька СПМК-8"  поточний ремонт водогінної мережі по пров.Набережний  с.Збраньки </t>
  </si>
  <si>
    <t xml:space="preserve">Виконавець  ПрАТ "Овруцька СПМК-8"  поточний ремонт ємності чистої води  с.Ігнатпіль </t>
  </si>
  <si>
    <t xml:space="preserve">Виконавець  ПрАТ "Овруцька СПМК-8"  поточний ремонт водогінної мережі по вул.Центральна  с.Поліське </t>
  </si>
  <si>
    <t>Поточний ремонт покрівлі павільйонів на артскважині №3, №4 с.Ігнатпіль</t>
  </si>
  <si>
    <t xml:space="preserve">Виконавець  ПрАТ "Овруцька СПМК-8"  поточний ремонт свердловини с.Черепин </t>
  </si>
  <si>
    <t>Виконавець  ПрАТ "Овруцька СПМК-8"  поточний ремонт водогінної мережі по вул.Церковна  с.В.Кобилин</t>
  </si>
  <si>
    <t>Виконавець ДП "ПМК-157"  ВАТ "Житомирводбуд" поточний ремонт свердловини с.Мишковичі</t>
  </si>
  <si>
    <t xml:space="preserve">Виконавець ДП "ПМК-157"  ВАТ "Житомирводбуд" поточний ремонт водогінної мережі вул.Середня с.Покалів  </t>
  </si>
  <si>
    <t xml:space="preserve">Виконавець ДП "ПМК-157"  ВАТ "Житомирводбуд"поточний ремонт водогінної мережі  вул. Залізична с.М.Хайча  </t>
  </si>
  <si>
    <t xml:space="preserve">Виконавець ДП "ПМК-157"  ВАТ "Житомирводбуд"поточний ремонт водогінної мережі вул. Житомирська с.М.Хайча   </t>
  </si>
  <si>
    <t xml:space="preserve">Виконавець КП "Овруч"Підключення скважин до електромережі в с.Скребеличі </t>
  </si>
  <si>
    <t xml:space="preserve">Виконавець  ФОП Вержанська гідродинамічне очищ.ємності та трубопров.водонапірної башти с.Ігнатпіль </t>
  </si>
  <si>
    <t xml:space="preserve">Виконавець  ФОП Вержанська гідродинамічне очищ. водог.мережі по вул.Вокзальній с.Ігнатпіль </t>
  </si>
  <si>
    <t xml:space="preserve">Виконавець  ФОП Вержанська гідродинамічне очищ. Ємностей для чистої води №1,№2с.Ігнатпіль </t>
  </si>
  <si>
    <t xml:space="preserve">Виконавець  ТОВ "Воденергокомплекс" поточ.рем.запірної арматури водог.мережі по вул.Вокзальній с.Ігнатпіль </t>
  </si>
  <si>
    <t xml:space="preserve">Виконавець  ТОВ "Воденергокомплекс" поточ.рем. водог.мережі водонапір.башти в  с.Ігнатпіль </t>
  </si>
  <si>
    <t>Виконавець КП "Водоканал" послуги з гідравлічного очищення каналізаційної мережі с.Ігнатпіль</t>
  </si>
  <si>
    <t>труби, муфти, флянці, коліна для поточ.ремонту водог.мережі с.Ігнатпіль</t>
  </si>
  <si>
    <t>Поточний ремонт огорожі по вул.І.Франка, 5а у м.Овруч Житомирської області</t>
  </si>
  <si>
    <t>Поточний ремонт огорожі по пров.Стадіонний, м.Овруч Житомирської області</t>
  </si>
  <si>
    <t>Посслуга з заміни люків пров.Стадіонний м.Овруч, Житомирської області</t>
  </si>
  <si>
    <t>Послуга з поточного ремонту  тротуару біля будинку № 23 по вул. Героїв Майдану у м.Овруч Житомирської області</t>
  </si>
  <si>
    <t>Послуга з поточного ремонту стоянки біля будинку № 21 по вул. Героїв Майдану у м.Овруч Житомирської області</t>
  </si>
  <si>
    <t>Поточний ремонт (будівництво) будиночків для тварин</t>
  </si>
  <si>
    <t>Зимове утримання доріг, вулиць, тротуарів</t>
  </si>
  <si>
    <t>Надання автотр. послуг з розчистки снігу відвалом у населених пунктах Норинського стар. округу</t>
  </si>
  <si>
    <t>Надання автотр. послуг з перевезення матер. та паливної деревини у Норинському, Шоломківському, Бондарівському, Зарічанському та Великохайчанському стар.округах</t>
  </si>
  <si>
    <t>Навантаження, перевезення та підсипання матеріалами від фрезерування тротуару вручну по вул. Київська в м. Овруч; перевезення колодязного накриття; відновлення та встановлення урн для сміття; демонтаж, монтаж та перевезення бортового поребрика та ін.</t>
  </si>
  <si>
    <t>Обстеження дитячих майданчиків, відновл. дорожних знаків, перевезення щебен. продукції, встановлення колодязних кришок, металевих конструкцій з накриттям на сміттєві майданчики, відновлення паркових лавок; встановлення громадської вбиральні; фарбування металоконструкції 3-х обмежувачів висоти.</t>
  </si>
  <si>
    <t>Облаштування паркової скульптури "Поліська пані картопелька"</t>
  </si>
  <si>
    <t>Відновлювальні роботи тротуарної плитки по вул. Т.Шевченка, основи підпам"ятник та паркану у сквері Т.Шевченка та по вул. Г.Виговського в м. Овруч, ігрового обладнання на дитячих майданчиках міста; навантаження та перевезення матеріалів; облаштування автобусної зупинки в с. Полохачів, Ігнатпіль, Білокамінка та ін.</t>
  </si>
  <si>
    <t>Навантаження, перевезення та підсипання матеріалами від фрезерування тротуару вручну по вул. Київська в м. Овруч; відновлювальна роботи по спусках міста; відновлювальні роботи паркану по вул. Т.Шевченка в м. Овруч;встановлення дорожніх знаків; демонтаж, монтаж бортового поребрика та ін.</t>
  </si>
  <si>
    <t>Монтаж тротуарної плитки по вул. Василівська в м. Овруч;ремонт дитячого майданчика в с. Ігнатпіль; встановлення колодязних накриттів в Раківщинському старостинському окрузі; відновлення дорожніх знаків по м. Овруч; перевезення матеріалів та ін.</t>
  </si>
  <si>
    <t>Організація та поховання одиноких та малозабезпечених громадян</t>
  </si>
  <si>
    <t>Виготовлення та встановлення мет. конструкції для майданчиків ТПВ,усунення недоліків тротуарної плитки, перевезення щебенвої продукції та ін.</t>
  </si>
  <si>
    <t>Відновлення сміттєвих урн, підсипання щеб. матеріалом проїзду на території кладовища та по вул. Т.Шевченка до вул. Відродження в м. Овруч; облаштування майданчиків для збору ТПВ в с. Острів та ін.</t>
  </si>
  <si>
    <t>Надання автотранспортних послуг з перевезення працівників ВАЗ -2107</t>
  </si>
  <si>
    <t>Відновлювальні роботи з благоустрою біля пам"ятника Загиблого єврейського народу;Встановлення та відновлення пошкоджених дорожніх знаків по вул. Набережна, Макарія Овруцького м. Овруч. Підготовчі роботи до осінньо-зимового періоду та ін.</t>
  </si>
  <si>
    <t>Проведення підготовчих робіт та прикрашанню площі Свободи в м. Овруч до новорічних свят</t>
  </si>
  <si>
    <t xml:space="preserve">Монтаж, прикрашання іграшками, підвішування гірлянд та підключення до електромережі ялинки та ін. новорічних елементів </t>
  </si>
  <si>
    <t>Монтаж головної ялинки міста та паркану, надання автотранспортних послуг автогідропідіймача</t>
  </si>
  <si>
    <t>Роботи по підтриманню об"єктів благоустрою у належному стані</t>
  </si>
  <si>
    <t>Оплата за столярні вироби (конструкції металопластикові(вікна)) по вул.Т.Шевченка 44</t>
  </si>
  <si>
    <t>заробітна плата  (за охорону приміщення школи в с.Поліське)</t>
  </si>
  <si>
    <t>поточ. ремонт вул. Титянчуки в с.Павлюківка (вик.ФОП Кушнерчук Н.І.)</t>
  </si>
  <si>
    <t>поточ. ремонт вул. Житомирська в с.Павлюківка (вик.ФОП Кушнерчук Н.І.)</t>
  </si>
  <si>
    <t>поточ. ремонт піїзду до населеного пункту Павлюківка (вик.ФОП Кушнерчук Н.І.)</t>
  </si>
  <si>
    <t>поточ. ремонт вул.А.М.Барановського в с.Гошів (вик.ФОП Кушнерчук Н.І.)</t>
  </si>
  <si>
    <t>поточ. ремонт вул.Петренки в с.Гошів (вик.ФОП Кушнерчук Н.І.)</t>
  </si>
  <si>
    <t>за отрим. послуги з поточ. ремонту вул.Тургенева, Прикордонна в м.Овруч (вик. ТОВ "ТЕХНО-БУД-ЦЕНТР")</t>
  </si>
  <si>
    <t>за отрим. послуги з поточ. ремонту вул. Макарія Овруцького, Соборна  в м.Овруч (вик. ТОВ "ТЕХНО-БУД-ЦЕНТР")</t>
  </si>
  <si>
    <t>за отрим. послуги з поточ. ремонту вул. Відродження, І.Франка в м.Овруч (вик. ТОВ "ТЕХНО-БУД-ЦЕНТР")</t>
  </si>
  <si>
    <t>за отрим. послуги з поточ. ремонту вул. Гетьмана Виговського в м.Овруч (вик. ТОВ "ТЕХНО-БУД-ЦЕНТР")</t>
  </si>
  <si>
    <t>за отрим. послуги з поточ. ремонту пр.Київський, вул. Мозирська, Партизанська в м.Овруч (вик. ТОВ "ТЕХНО-БУД-ЦЕНТР")</t>
  </si>
  <si>
    <t>за отрим. послуги з поточ. ремонту вул. Київська в м.Овруч (вик. ТОВ "ТЕХНО-БУД-ЦЕНТР")</t>
  </si>
  <si>
    <t>за отрим. послуги з поточ. ремонту вул. С.Бандери, Князя Олега в М.Овруч (вик. ТОВ "ТЕХНО-БУД-ЦЕНТР")</t>
  </si>
  <si>
    <t>за отрим. послуги з поточ. ремонту вул. Г.Пожежників, Вишнева, Базарна в м.Овруч (вик. ТОВ "ТЕХНО-БУД-ЦЕНТР")</t>
  </si>
  <si>
    <t>за отрим. послуги з поточ. ремонту вул. Металістів, Р.Шухевича в м.Овруч (вик. ТОВ "ТЕХНО-БУД-ЦЕНТР")</t>
  </si>
  <si>
    <t>за отрим. послуги з поточ. ремонту вул.Б.Хмельницького в м.Овруч (вик. ТОВ "ТЕХНО-БУД-ЦЕНТР")</t>
  </si>
  <si>
    <t>за отрим. послуги з поточ. ремонту вул. Древлянська, І.Богуна, Білоруська в м.Овруч (вик. ТОВ "ТЕХНО-БУД-ЦЕНТР")</t>
  </si>
  <si>
    <t>за отрим. послуги з поточ. ремонту вул.Енергетиків, Танкистів в м.Овруч (вик. ТОВ "ТЕХНО-БУД-ЦЕНТР")</t>
  </si>
  <si>
    <t>за отрим. послуги з поточ. ремонту вул. Овруцька, Тютюнника в м. Овруч (вик. ТОВ "ТЕХНО-БУД-ЦЕНТР")</t>
  </si>
  <si>
    <t>за отрим. послуги з поточ. ремонту вул. Л.Українки, вул. О.Ольжича, вул. О.Береста в м. Овруч (вик. ТОВ "ТЕХНО-БУД-ЦЕНТР")</t>
  </si>
  <si>
    <t>поточ. ремонт вул. Церковна в с.Левковичі (вик.ФОП Кушнерчук Н.І.)</t>
  </si>
  <si>
    <t>поточ. ремонт вул. Горка в с.Левковичі (вик.ФОП Кушнерчук Н.І.)</t>
  </si>
  <si>
    <t>поточ. ремонт вул. Федорці в с.Левковичі (вик.ФОП Кушнерчук Н.І.)</t>
  </si>
  <si>
    <t>поточ. ремонт вул. Шиманчуки в с.Левковичі (вик.ФОП Кушнерчук Н.І.)</t>
  </si>
  <si>
    <t>поточ. ремонт вул. Газовка в с.Левковичі (вик.ФОП Кушнерчук Н.І.)</t>
  </si>
  <si>
    <t>поточ. ремонт вул. Шкільна в с.Левковичі (вик.ФОП Кушнерчук Н.І.)</t>
  </si>
  <si>
    <t>поточ. ремонт вул.Л.Українки в с.Оленичі (вик.ФОП Кушнерчук Н.І.)</t>
  </si>
  <si>
    <t xml:space="preserve">Всього оплачено видатків за  2021рік  </t>
  </si>
  <si>
    <t>Всього оплачено видатків за    2021р.</t>
  </si>
  <si>
    <t>за отрим. запчастини до пожежної машини: стартер , патрубки ,ремни, рукав, масло, рем комплект фильтра   (ФОП Вигівський І.П)</t>
  </si>
  <si>
    <t>Всього видатків по відділу за   2021рік</t>
  </si>
  <si>
    <t>Начальник відділу                                                                                               Олександр РЕДЧИЦЬ</t>
  </si>
  <si>
    <r>
      <t xml:space="preserve">Поточний ремонт водогінної мережі вул.Шляховій с.Покалів   </t>
    </r>
    <r>
      <rPr>
        <i/>
        <sz val="16"/>
        <color theme="1"/>
        <rFont val="Times New Roman"/>
        <family val="1"/>
        <charset val="204"/>
      </rPr>
      <t>(</t>
    </r>
    <r>
      <rPr>
        <b/>
        <i/>
        <sz val="16"/>
        <color theme="1"/>
        <rFont val="Times New Roman"/>
        <family val="1"/>
        <charset val="204"/>
      </rPr>
      <t>3 пориви)</t>
    </r>
  </si>
  <si>
    <r>
      <t xml:space="preserve">Поточний ремонт водогінної мережі вул.Центральна с.Полохачів  </t>
    </r>
    <r>
      <rPr>
        <b/>
        <i/>
        <sz val="16"/>
        <color theme="1"/>
        <rFont val="Times New Roman"/>
        <family val="1"/>
        <charset val="204"/>
      </rPr>
      <t>(2 пориви)</t>
    </r>
  </si>
  <si>
    <r>
      <t xml:space="preserve">Поточний ремонт водогінної мережі (арт.свердл.№1) с.Норинськ </t>
    </r>
    <r>
      <rPr>
        <b/>
        <i/>
        <sz val="16"/>
        <color theme="1"/>
        <rFont val="Times New Roman"/>
        <family val="1"/>
        <charset val="204"/>
      </rPr>
      <t>(2 пориви)</t>
    </r>
  </si>
  <si>
    <r>
      <t xml:space="preserve">Поточний ремонт водогінної мережі вул.Центральна с.Черепинки </t>
    </r>
    <r>
      <rPr>
        <b/>
        <i/>
        <sz val="16"/>
        <color theme="1"/>
        <rFont val="Times New Roman"/>
        <family val="1"/>
        <charset val="204"/>
      </rPr>
      <t>(3 пориви)</t>
    </r>
  </si>
  <si>
    <r>
      <t xml:space="preserve">Поточний ремонт водог. мережі (лікв.пориву) вул.Гагарина с.В.Хайча  </t>
    </r>
    <r>
      <rPr>
        <b/>
        <i/>
        <sz val="16"/>
        <color theme="1"/>
        <rFont val="Times New Roman"/>
        <family val="1"/>
        <charset val="204"/>
      </rPr>
      <t>(4 пориви)</t>
    </r>
  </si>
  <si>
    <r>
      <t xml:space="preserve">Поточний ремонт водогінної мережі(лікв.пориву) вул.Центральна с.Збраньки </t>
    </r>
    <r>
      <rPr>
        <b/>
        <i/>
        <sz val="16"/>
        <color theme="1"/>
        <rFont val="Times New Roman"/>
        <family val="1"/>
        <charset val="204"/>
      </rPr>
      <t xml:space="preserve"> (4 пориви)</t>
    </r>
  </si>
  <si>
    <r>
      <t xml:space="preserve">Поточний ремонт водогінної мережі(лікв.пориву) вул. Садова с.Коптівщина  </t>
    </r>
    <r>
      <rPr>
        <b/>
        <i/>
        <sz val="16"/>
        <color theme="1"/>
        <rFont val="Times New Roman"/>
        <family val="1"/>
        <charset val="204"/>
      </rPr>
      <t>(2 пориви)</t>
    </r>
  </si>
  <si>
    <r>
      <t xml:space="preserve">Поточний ремонт водогінної мережі(лікв.пориву) вул.Л.Українки с.Кирдани  </t>
    </r>
    <r>
      <rPr>
        <b/>
        <i/>
        <sz val="16"/>
        <color theme="1"/>
        <rFont val="Times New Roman"/>
        <family val="1"/>
        <charset val="204"/>
      </rPr>
      <t>(3 пориви)</t>
    </r>
  </si>
  <si>
    <r>
      <t xml:space="preserve">Поточний ремонт водогін. мережі(лікв.пориву вул.Шкільна с.М.Кобилин </t>
    </r>
    <r>
      <rPr>
        <b/>
        <i/>
        <sz val="16"/>
        <color theme="1"/>
        <rFont val="Times New Roman"/>
        <family val="1"/>
        <charset val="204"/>
      </rPr>
      <t>(2 пориви)</t>
    </r>
  </si>
  <si>
    <r>
      <t>Поточний ремонт водогінної мережі (лікв.пориву) вул.Будівельників с.Невгоди</t>
    </r>
    <r>
      <rPr>
        <b/>
        <i/>
        <sz val="16"/>
        <color theme="1"/>
        <rFont val="Times New Roman"/>
        <family val="1"/>
        <charset val="204"/>
      </rPr>
      <t xml:space="preserve"> (2 пориви)</t>
    </r>
  </si>
  <si>
    <r>
      <t xml:space="preserve">Поточний ремонт водогінної мережі(лікв.пориву) вул. Вишнева с.Коптівщина  </t>
    </r>
    <r>
      <rPr>
        <b/>
        <i/>
        <sz val="16"/>
        <color theme="1"/>
        <rFont val="Times New Roman"/>
        <family val="1"/>
        <charset val="204"/>
      </rPr>
      <t>(2 пориви)</t>
    </r>
  </si>
  <si>
    <r>
      <t xml:space="preserve">Поточний ремонт водогінної мережі (лікв.пориву) вул.Центральна с.Поліське  </t>
    </r>
    <r>
      <rPr>
        <b/>
        <i/>
        <sz val="16"/>
        <color theme="1"/>
        <rFont val="Times New Roman"/>
        <family val="1"/>
        <charset val="204"/>
      </rPr>
      <t xml:space="preserve"> (2 пориви)</t>
    </r>
  </si>
  <si>
    <r>
      <t xml:space="preserve">Поточний ремонт водогінної мережі вул.Л.Українки с.Кирдани  </t>
    </r>
    <r>
      <rPr>
        <b/>
        <i/>
        <sz val="16"/>
        <color theme="1"/>
        <rFont val="Times New Roman"/>
        <family val="1"/>
        <charset val="204"/>
      </rPr>
      <t xml:space="preserve"> (2 пориви)</t>
    </r>
  </si>
  <si>
    <r>
      <t xml:space="preserve">Поточний ремонт водогінної мережі по вул. Хуторянська   с.Збраньки  </t>
    </r>
    <r>
      <rPr>
        <b/>
        <i/>
        <sz val="16"/>
        <color theme="1"/>
        <rFont val="Times New Roman"/>
        <family val="1"/>
        <charset val="204"/>
      </rPr>
      <t xml:space="preserve"> (2 пориви)</t>
    </r>
  </si>
  <si>
    <r>
      <t xml:space="preserve">Поточний ремонт водогінної мережі по вул. Ручейна  с.Кирдани  </t>
    </r>
    <r>
      <rPr>
        <b/>
        <i/>
        <sz val="16"/>
        <color theme="1"/>
        <rFont val="Times New Roman"/>
        <family val="1"/>
        <charset val="204"/>
      </rPr>
      <t xml:space="preserve"> (2 пориви)</t>
    </r>
  </si>
  <si>
    <r>
      <t xml:space="preserve">Поточний ремонт водогінної мережі по вул. Зарічна  с.Покалів  </t>
    </r>
    <r>
      <rPr>
        <b/>
        <i/>
        <sz val="16"/>
        <color theme="1"/>
        <rFont val="Times New Roman"/>
        <family val="1"/>
        <charset val="204"/>
      </rPr>
      <t xml:space="preserve"> (2 пориви)</t>
    </r>
  </si>
  <si>
    <r>
      <t xml:space="preserve">Поточний ремонт водогінної мережі (лікв.пориву)вул. Овруцька  с.В.Хайча  </t>
    </r>
    <r>
      <rPr>
        <b/>
        <i/>
        <sz val="16"/>
        <color theme="1"/>
        <rFont val="Times New Roman"/>
        <family val="1"/>
        <charset val="204"/>
      </rPr>
      <t xml:space="preserve"> (2 пориви)</t>
    </r>
  </si>
  <si>
    <r>
      <t xml:space="preserve">Поточний ремонт водогінної мережі (лікв.пориву)вул. Центральна  с.Черепинки   </t>
    </r>
    <r>
      <rPr>
        <b/>
        <i/>
        <sz val="16"/>
        <color theme="1"/>
        <rFont val="Times New Roman"/>
        <family val="1"/>
        <charset val="204"/>
      </rPr>
      <t xml:space="preserve"> (4 пориви)</t>
    </r>
  </si>
  <si>
    <r>
      <t xml:space="preserve">Поточний ремонт артезіванської свердловини  с.Покалів  </t>
    </r>
    <r>
      <rPr>
        <b/>
        <i/>
        <sz val="16"/>
        <color theme="1"/>
        <rFont val="Times New Roman"/>
        <family val="1"/>
        <charset val="204"/>
      </rPr>
      <t xml:space="preserve"> (2 пориви)</t>
    </r>
  </si>
  <si>
    <r>
      <t xml:space="preserve">Поточний ремонт водогінної мережі (лікв.пориву)вул. Центральна  с. М.Кобилин   </t>
    </r>
    <r>
      <rPr>
        <b/>
        <i/>
        <sz val="16"/>
        <color theme="1"/>
        <rFont val="Times New Roman"/>
        <family val="1"/>
        <charset val="204"/>
      </rPr>
      <t xml:space="preserve">  (3 пориви)</t>
    </r>
  </si>
  <si>
    <r>
      <t xml:space="preserve">Поточний ремонт артезіванської свердловини  с. В.Хайча  </t>
    </r>
    <r>
      <rPr>
        <b/>
        <i/>
        <sz val="16"/>
        <color theme="1"/>
        <rFont val="Times New Roman"/>
        <family val="1"/>
        <charset val="204"/>
      </rPr>
      <t xml:space="preserve"> (2 пориви)</t>
    </r>
  </si>
  <si>
    <t>Начальник відділу                                                                                              Олександр Редчиць</t>
  </si>
  <si>
    <t>Звіт про проведені видатки за   2021року по   Відділу житлово - комунального  господарства, благоустрою  Овруцької міської ради</t>
  </si>
  <si>
    <t xml:space="preserve">Всього оплачено видатків за  2021р </t>
  </si>
  <si>
    <t>Всього оплачено видатків за   2021рік.</t>
  </si>
  <si>
    <t>Всього оплачено видатків за 2021р.</t>
  </si>
  <si>
    <t>за виконані роботи по здійсненню технічного нагляду  по обєкту "Капітальний ремонт даху (заміна покрівельного покриття) будинку №86 по вул. Б.Хмельницького в м.Овруч Житомирської області " (вик. ФОП "Яковенко Д.М.")</t>
  </si>
  <si>
    <t>за виконані роботи по здійсненню авторського нагляду  по обєкту "Капітальний ремонт даху (заміна покрівельного покриття) будинку №86 по вул. Б.Хмельницького в м.Овруч Житомирської області " (вик. ТО "Житомирбудпроектекспертиза")</t>
  </si>
  <si>
    <t>за виготовлення ПКД по обєкту "Реконструоїкція артезіанської свердловини з заміною технологічного обладнання в с.Ігнатпіль" (виконавець ПП  Росьводпроект)</t>
  </si>
  <si>
    <t>за виготовлення ПКД по обєкту "Реконструоїкція артезіанської свердловини №2 з заміною технологічного обладнання в с.Полохачів" (виконавець ПП  Росьводпроект)</t>
  </si>
  <si>
    <t>За виконані роботи по здійсненню технічного нагляду по обєкту "Реконструоїкція артезіанської свердловини №2 з заміною технологічного обладнання в с.Полохачів" (виконавець ФОП "Яковенко Д.М.")</t>
  </si>
  <si>
    <t>За виконані роботи по здійсненню авторського нагляду по обєкту "Реконструоїкція артезіанської свердловини №2 з заміною технологічного обладнання в с.Полохачів" (виконавець ПП  Росьводпроект)</t>
  </si>
  <si>
    <t>За виконані роботи по обєкту "Реконструоїкція артезіанської свердловини №2 з заміною технологічного обладнання в с.Полохачів" (виконавець ТОВ "НВП Новус Кібернетік")</t>
  </si>
  <si>
    <t>За виконані роботи по здійсненню технічного нагляду по обєкту "Реконструоїкція артезіанської свердловини з заміною технологічного обладнання в с.Ігнатпіль" (виконавець ФОП "Яковенко Д.М.")</t>
  </si>
  <si>
    <t>За виконані роботи  по обєкту "Реконструоїкція артезіанської свердловини  з заміною технологічного обладнання в с.Ігнатпіль" (виконавець ПП  Росьводпроект)</t>
  </si>
  <si>
    <t>За виконані роботи по обєкту "Реконструоїкція артезіанської свердловини з заміною технологічного обладнання в с.Ігнатпіль" (виконавець ТОВ "НВП Новус Кібернетік")</t>
  </si>
  <si>
    <t>за виконані роботи по обєкту «Капітальний ремонт вуличного освітлення  в с.Стугівщина" (ФОП Скред О.В)</t>
  </si>
  <si>
    <t>За виконані роботи по здійсненню авторського нагляду по обєкту  "Капітальний ремонт вуличного освітлення  в с.Стугівщина" (виконавець ФОП "Невмержицький М.І.")</t>
  </si>
  <si>
    <t>За виконані роботи по здійсненню технічного нагляду по обєкту  "Капітальний ремонт вуличного освітлення  в с.Стугівщина" (виконавець ФОП "Яковенко Д.М.")</t>
  </si>
  <si>
    <t xml:space="preserve">за виконані роботи по проведенню корегування ПКД по обєкту «Реконструкція водогінної мережі в населених пунктах Стугівщина, Оленичі, Хлупляни Овруцького району, Житомирської област» (вик.ТОВ "Житомирбудпроектекспертиза") </t>
  </si>
  <si>
    <t xml:space="preserve">за виконані роботи по проведенню корегування ПКД по обєкту «Капітальний ремонт частини водогінної мережі в с.Піщаниця» (вик.ТОВ "Житомирбудпроектекспертиза") </t>
  </si>
  <si>
    <t xml:space="preserve">за виконані роботи по виготовленю  ПКД по обєкту «Будівництво каналізаційної мережі   по вул.Тараса Бульби-Боровця в м.Овруч» (вик.ФОП Невмержицький М.І) </t>
  </si>
  <si>
    <t>за виготовлення ПКД по обєкту "Реконструоїкція артезіанської свердловини  з заміною технологічного обладнання в с.Левковичі" (виконавець ПП  Росьводпроект)</t>
  </si>
  <si>
    <t xml:space="preserve">за виконані роботи по обєкту «Реконструкція водогінної мережі в населених пунктах Стугівщина, Оленичі, Хлупляни Овруцького району, Житомирської област» (вик.ТОВ "Термоуніверсал") </t>
  </si>
  <si>
    <t xml:space="preserve">За виконані роботи по здійсненню технічного нагляду«Реконструкція водогінної мережі в населених пунктах Стугівщина, Оленичі, Хлупляни Овруцького району, Житомирської област» (вик.ФОП "Яковенко Д.М.") </t>
  </si>
  <si>
    <t xml:space="preserve">За виконані роботи по здійсненню авторського нагляду«Реконструкція водогінної мережі в населених пунктах Стугівщина, Оленичі, Хлупляни Овруцького району, Житомирської област» (вик.ТОВ "Житомирбудпроектекспертиза") </t>
  </si>
  <si>
    <t>за виконані роботи по обєкту "Реконструкція вуличного освітлення по вул. Набережна…….пров.Перемоги в с.Заріччя" (вик.КП "Овруч")</t>
  </si>
  <si>
    <t>за виконані роботи по здійсненню авторського нагляду  обєкту "Реконструкція вуличного освітлення по вул. Набережна…….пров.Перемоги в с.Заріччя"(виконавець ФОП Демчук А.Г)</t>
  </si>
  <si>
    <t xml:space="preserve">Виконавець ДП "ПМК-157"  ВАТ "Житомирводбуд" поточний ремонт водогінної мережі  вул.Шляховій с.Покалів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</si>
</sst>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2" xfId="0" applyFont="1" applyBorder="1"/>
    <xf numFmtId="0" fontId="3" fillId="0" borderId="1" xfId="0" applyFont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0" borderId="1" xfId="0" applyFont="1" applyBorder="1" applyAlignment="1"/>
    <xf numFmtId="2" fontId="3" fillId="2" borderId="2" xfId="0" applyNumberFormat="1" applyFont="1" applyFill="1" applyBorder="1"/>
    <xf numFmtId="0" fontId="2" fillId="0" borderId="1" xfId="0" applyFont="1" applyBorder="1"/>
    <xf numFmtId="2" fontId="2" fillId="2" borderId="1" xfId="0" applyNumberFormat="1" applyFont="1" applyFill="1" applyBorder="1"/>
    <xf numFmtId="0" fontId="3" fillId="0" borderId="3" xfId="0" applyFont="1" applyBorder="1"/>
    <xf numFmtId="2" fontId="3" fillId="2" borderId="3" xfId="0" applyNumberFormat="1" applyFont="1" applyFill="1" applyBorder="1"/>
    <xf numFmtId="2" fontId="2" fillId="2" borderId="3" xfId="0" applyNumberFormat="1" applyFont="1" applyFill="1" applyBorder="1"/>
    <xf numFmtId="0" fontId="3" fillId="0" borderId="5" xfId="0" applyFont="1" applyBorder="1"/>
    <xf numFmtId="0" fontId="3" fillId="0" borderId="3" xfId="0" applyFont="1" applyBorder="1" applyAlignment="1">
      <alignment wrapText="1"/>
    </xf>
    <xf numFmtId="0" fontId="2" fillId="2" borderId="1" xfId="0" applyFont="1" applyFill="1" applyBorder="1"/>
    <xf numFmtId="0" fontId="3" fillId="0" borderId="4" xfId="0" applyFont="1" applyBorder="1"/>
    <xf numFmtId="0" fontId="2" fillId="0" borderId="6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wrapText="1"/>
    </xf>
    <xf numFmtId="2" fontId="2" fillId="0" borderId="1" xfId="0" applyNumberFormat="1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0" fontId="2" fillId="0" borderId="3" xfId="0" applyFont="1" applyBorder="1"/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2" fontId="2" fillId="0" borderId="3" xfId="0" applyNumberFormat="1" applyFont="1" applyBorder="1"/>
    <xf numFmtId="0" fontId="3" fillId="0" borderId="6" xfId="0" applyFont="1" applyBorder="1"/>
    <xf numFmtId="0" fontId="5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2" xfId="0" applyFont="1" applyBorder="1"/>
    <xf numFmtId="0" fontId="3" fillId="0" borderId="0" xfId="0" applyFont="1" applyBorder="1"/>
    <xf numFmtId="2" fontId="3" fillId="2" borderId="0" xfId="0" applyNumberFormat="1" applyFont="1" applyFill="1" applyBorder="1"/>
    <xf numFmtId="2" fontId="2" fillId="2" borderId="2" xfId="0" applyNumberFormat="1" applyFont="1" applyFill="1" applyBorder="1"/>
    <xf numFmtId="2" fontId="2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2" fontId="2" fillId="0" borderId="3" xfId="0" applyNumberFormat="1" applyFont="1" applyFill="1" applyBorder="1"/>
    <xf numFmtId="0" fontId="0" fillId="0" borderId="0" xfId="0" applyAlignment="1">
      <alignment horizontal="right" wrapText="1"/>
    </xf>
    <xf numFmtId="0" fontId="3" fillId="0" borderId="5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Fill="1" applyBorder="1"/>
    <xf numFmtId="0" fontId="3" fillId="0" borderId="7" xfId="0" applyFont="1" applyBorder="1"/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2" fontId="2" fillId="0" borderId="8" xfId="0" applyNumberFormat="1" applyFont="1" applyBorder="1"/>
    <xf numFmtId="0" fontId="2" fillId="0" borderId="3" xfId="0" quotePrefix="1" applyFont="1" applyBorder="1" applyAlignment="1">
      <alignment horizontal="left"/>
    </xf>
    <xf numFmtId="2" fontId="2" fillId="0" borderId="1" xfId="0" applyNumberFormat="1" applyFont="1" applyFill="1" applyBorder="1" applyAlignment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2" fontId="0" fillId="0" borderId="0" xfId="0" applyNumberForma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topLeftCell="A48" workbookViewId="0">
      <selection activeCell="B45" sqref="B45"/>
    </sheetView>
  </sheetViews>
  <sheetFormatPr defaultRowHeight="12.75" x14ac:dyDescent="0.2"/>
  <cols>
    <col min="1" max="1" width="19.85546875" style="3" customWidth="1"/>
    <col min="2" max="2" width="105.5703125" style="3" customWidth="1"/>
    <col min="3" max="3" width="17.85546875" style="3" customWidth="1"/>
    <col min="4" max="4" width="10.42578125" style="3" bestFit="1" customWidth="1"/>
    <col min="5" max="16384" width="9.140625" style="3"/>
  </cols>
  <sheetData>
    <row r="1" spans="1:9" x14ac:dyDescent="0.2">
      <c r="B1" s="46" t="s">
        <v>5</v>
      </c>
    </row>
    <row r="2" spans="1:9" x14ac:dyDescent="0.2">
      <c r="B2" s="46" t="s">
        <v>4</v>
      </c>
      <c r="C2" s="44"/>
    </row>
    <row r="3" spans="1:9" x14ac:dyDescent="0.2">
      <c r="B3" s="46" t="s">
        <v>6</v>
      </c>
      <c r="C3" s="44"/>
    </row>
    <row r="4" spans="1:9" ht="80.25" customHeight="1" x14ac:dyDescent="0.3">
      <c r="A4" s="4"/>
      <c r="B4" s="5" t="s">
        <v>657</v>
      </c>
      <c r="C4" s="6"/>
      <c r="D4" s="43"/>
      <c r="E4" s="43"/>
      <c r="F4" s="43"/>
      <c r="G4" s="43"/>
      <c r="H4" s="43"/>
      <c r="I4" s="43"/>
    </row>
    <row r="5" spans="1:9" ht="20.25" x14ac:dyDescent="0.3">
      <c r="A5" s="7" t="s">
        <v>0</v>
      </c>
      <c r="B5" s="7" t="s">
        <v>1</v>
      </c>
      <c r="C5" s="8" t="s">
        <v>2</v>
      </c>
    </row>
    <row r="6" spans="1:9" ht="37.5" x14ac:dyDescent="0.3">
      <c r="A6" s="36" t="s">
        <v>115</v>
      </c>
      <c r="B6" s="49" t="s">
        <v>658</v>
      </c>
      <c r="C6" s="30">
        <f>C8</f>
        <v>9000</v>
      </c>
    </row>
    <row r="7" spans="1:9" ht="20.25" x14ac:dyDescent="0.3">
      <c r="A7" s="8"/>
      <c r="B7" s="49" t="s">
        <v>3</v>
      </c>
      <c r="C7" s="15"/>
    </row>
    <row r="8" spans="1:9" ht="20.25" x14ac:dyDescent="0.3">
      <c r="A8" s="8">
        <v>3110</v>
      </c>
      <c r="B8" s="24" t="s">
        <v>116</v>
      </c>
      <c r="C8" s="30">
        <f>C9</f>
        <v>9000</v>
      </c>
    </row>
    <row r="9" spans="1:9" ht="20.25" x14ac:dyDescent="0.3">
      <c r="A9" s="8"/>
      <c r="B9" s="13" t="s">
        <v>117</v>
      </c>
      <c r="C9" s="34">
        <v>9000</v>
      </c>
    </row>
    <row r="10" spans="1:9" ht="37.5" x14ac:dyDescent="0.3">
      <c r="A10" s="51" t="s">
        <v>209</v>
      </c>
      <c r="B10" s="49" t="s">
        <v>659</v>
      </c>
      <c r="C10" s="30">
        <f>C15+C20</f>
        <v>2298461</v>
      </c>
    </row>
    <row r="11" spans="1:9" ht="20.25" x14ac:dyDescent="0.3">
      <c r="A11" s="8"/>
      <c r="B11" s="49" t="s">
        <v>3</v>
      </c>
      <c r="C11" s="15"/>
    </row>
    <row r="12" spans="1:9" ht="20.25" x14ac:dyDescent="0.3">
      <c r="A12" s="8"/>
      <c r="B12" s="49" t="s">
        <v>26</v>
      </c>
      <c r="C12" s="30">
        <f>C15</f>
        <v>760600</v>
      </c>
    </row>
    <row r="13" spans="1:9" ht="20.25" x14ac:dyDescent="0.3">
      <c r="A13" s="8"/>
      <c r="B13" s="49" t="s">
        <v>21</v>
      </c>
      <c r="C13" s="30">
        <f>C20</f>
        <v>1537861</v>
      </c>
    </row>
    <row r="14" spans="1:9" ht="20.25" x14ac:dyDescent="0.3">
      <c r="A14" s="8">
        <v>3210</v>
      </c>
      <c r="B14" s="52" t="s">
        <v>86</v>
      </c>
      <c r="C14" s="30">
        <f>C15+C20</f>
        <v>2298461</v>
      </c>
    </row>
    <row r="15" spans="1:9" ht="20.25" x14ac:dyDescent="0.3">
      <c r="A15" s="8"/>
      <c r="B15" s="52" t="s">
        <v>210</v>
      </c>
      <c r="C15" s="30">
        <f>SUM(C16:C19)</f>
        <v>760600</v>
      </c>
    </row>
    <row r="16" spans="1:9" ht="20.25" x14ac:dyDescent="0.3">
      <c r="A16" s="18"/>
      <c r="B16" s="31" t="s">
        <v>169</v>
      </c>
      <c r="C16" s="34">
        <v>35000</v>
      </c>
    </row>
    <row r="17" spans="1:3" ht="20.25" x14ac:dyDescent="0.3">
      <c r="A17" s="18"/>
      <c r="B17" s="31" t="s">
        <v>211</v>
      </c>
      <c r="C17" s="34">
        <v>15000</v>
      </c>
    </row>
    <row r="18" spans="1:3" ht="20.25" x14ac:dyDescent="0.3">
      <c r="A18" s="18"/>
      <c r="B18" s="31" t="s">
        <v>170</v>
      </c>
      <c r="C18" s="34">
        <v>11000</v>
      </c>
    </row>
    <row r="19" spans="1:3" ht="40.5" x14ac:dyDescent="0.3">
      <c r="A19" s="18"/>
      <c r="B19" s="33" t="s">
        <v>358</v>
      </c>
      <c r="C19" s="34">
        <v>699600</v>
      </c>
    </row>
    <row r="20" spans="1:3" ht="20.25" x14ac:dyDescent="0.3">
      <c r="A20" s="18"/>
      <c r="B20" s="15" t="s">
        <v>212</v>
      </c>
      <c r="C20" s="30">
        <f>SUM(C21:C23)</f>
        <v>1537861</v>
      </c>
    </row>
    <row r="21" spans="1:3" ht="20.25" x14ac:dyDescent="0.3">
      <c r="A21" s="18"/>
      <c r="B21" s="33" t="s">
        <v>213</v>
      </c>
      <c r="C21" s="34">
        <v>19000</v>
      </c>
    </row>
    <row r="22" spans="1:3" ht="20.25" x14ac:dyDescent="0.3">
      <c r="A22" s="18"/>
      <c r="B22" s="23" t="s">
        <v>214</v>
      </c>
      <c r="C22" s="34">
        <v>21861</v>
      </c>
    </row>
    <row r="23" spans="1:3" ht="40.5" x14ac:dyDescent="0.3">
      <c r="A23" s="18"/>
      <c r="B23" s="23" t="s">
        <v>330</v>
      </c>
      <c r="C23" s="54">
        <v>1497000</v>
      </c>
    </row>
    <row r="24" spans="1:3" ht="60.75" x14ac:dyDescent="0.3">
      <c r="A24" s="25" t="s">
        <v>94</v>
      </c>
      <c r="B24" s="8" t="s">
        <v>660</v>
      </c>
      <c r="C24" s="12">
        <f>C26</f>
        <v>18910</v>
      </c>
    </row>
    <row r="25" spans="1:3" ht="20.25" x14ac:dyDescent="0.3">
      <c r="A25" s="7"/>
      <c r="B25" s="13" t="s">
        <v>3</v>
      </c>
      <c r="C25" s="41"/>
    </row>
    <row r="26" spans="1:3" ht="20.25" x14ac:dyDescent="0.3">
      <c r="A26" s="7">
        <v>3210</v>
      </c>
      <c r="B26" s="15" t="s">
        <v>86</v>
      </c>
      <c r="C26" s="9">
        <f>C27</f>
        <v>18910</v>
      </c>
    </row>
    <row r="27" spans="1:3" ht="20.25" x14ac:dyDescent="0.3">
      <c r="A27" s="24"/>
      <c r="B27" s="15" t="s">
        <v>95</v>
      </c>
      <c r="C27" s="16">
        <f>C28</f>
        <v>18910</v>
      </c>
    </row>
    <row r="28" spans="1:3" ht="20.25" x14ac:dyDescent="0.3">
      <c r="A28" s="7"/>
      <c r="B28" s="13" t="s">
        <v>87</v>
      </c>
      <c r="C28" s="14">
        <v>18910</v>
      </c>
    </row>
    <row r="29" spans="1:3" ht="40.5" x14ac:dyDescent="0.3">
      <c r="A29" s="47" t="s">
        <v>88</v>
      </c>
      <c r="B29" s="15" t="s">
        <v>368</v>
      </c>
      <c r="C29" s="16">
        <f>C31+C32</f>
        <v>3582837.62</v>
      </c>
    </row>
    <row r="30" spans="1:3" ht="20.25" x14ac:dyDescent="0.3">
      <c r="A30" s="18"/>
      <c r="B30" s="31" t="s">
        <v>3</v>
      </c>
      <c r="C30" s="17"/>
    </row>
    <row r="31" spans="1:3" ht="20.25" x14ac:dyDescent="0.3">
      <c r="A31" s="18"/>
      <c r="B31" s="19" t="s">
        <v>17</v>
      </c>
      <c r="C31" s="16">
        <f>C33</f>
        <v>7800</v>
      </c>
    </row>
    <row r="32" spans="1:3" ht="20.25" x14ac:dyDescent="0.3">
      <c r="A32" s="18"/>
      <c r="B32" s="19" t="s">
        <v>96</v>
      </c>
      <c r="C32" s="16">
        <f>C35</f>
        <v>3575037.62</v>
      </c>
    </row>
    <row r="33" spans="1:3" ht="20.25" x14ac:dyDescent="0.3">
      <c r="A33" s="8">
        <v>3110</v>
      </c>
      <c r="B33" s="24" t="s">
        <v>116</v>
      </c>
      <c r="C33" s="16">
        <f>C34</f>
        <v>7800</v>
      </c>
    </row>
    <row r="34" spans="1:3" ht="20.25" x14ac:dyDescent="0.3">
      <c r="A34" s="18"/>
      <c r="B34" s="33" t="s">
        <v>215</v>
      </c>
      <c r="C34" s="17">
        <v>7800</v>
      </c>
    </row>
    <row r="35" spans="1:3" ht="20.25" x14ac:dyDescent="0.3">
      <c r="A35" s="18">
        <v>3210</v>
      </c>
      <c r="B35" s="19" t="s">
        <v>86</v>
      </c>
      <c r="C35" s="16">
        <f>SUM(C36:C37)</f>
        <v>3575037.62</v>
      </c>
    </row>
    <row r="36" spans="1:3" ht="20.25" x14ac:dyDescent="0.3">
      <c r="A36" s="18"/>
      <c r="B36" s="33" t="s">
        <v>97</v>
      </c>
      <c r="C36" s="17">
        <v>49900</v>
      </c>
    </row>
    <row r="37" spans="1:3" ht="20.25" x14ac:dyDescent="0.3">
      <c r="A37" s="18"/>
      <c r="B37" s="33" t="s">
        <v>202</v>
      </c>
      <c r="C37" s="17">
        <v>3525137.62</v>
      </c>
    </row>
    <row r="38" spans="1:3" ht="40.5" x14ac:dyDescent="0.3">
      <c r="A38" s="47" t="s">
        <v>89</v>
      </c>
      <c r="B38" s="19" t="s">
        <v>374</v>
      </c>
      <c r="C38" s="16">
        <f>C40</f>
        <v>6046335.3900000006</v>
      </c>
    </row>
    <row r="39" spans="1:3" ht="20.25" x14ac:dyDescent="0.3">
      <c r="A39" s="18"/>
      <c r="B39" s="33" t="s">
        <v>3</v>
      </c>
      <c r="C39" s="16"/>
    </row>
    <row r="40" spans="1:3" ht="20.25" x14ac:dyDescent="0.3">
      <c r="A40" s="18"/>
      <c r="B40" s="19" t="s">
        <v>17</v>
      </c>
      <c r="C40" s="16">
        <f>C41+C47+C54+C72</f>
        <v>6046335.3900000006</v>
      </c>
    </row>
    <row r="41" spans="1:3" ht="20.25" x14ac:dyDescent="0.3">
      <c r="A41" s="8">
        <v>3122</v>
      </c>
      <c r="B41" s="8" t="s">
        <v>203</v>
      </c>
      <c r="C41" s="16">
        <f>SUM(C42:C46)</f>
        <v>60252</v>
      </c>
    </row>
    <row r="42" spans="1:3" ht="60.75" x14ac:dyDescent="0.3">
      <c r="A42" s="18"/>
      <c r="B42" s="23" t="s">
        <v>204</v>
      </c>
      <c r="C42" s="17">
        <v>6588</v>
      </c>
    </row>
    <row r="43" spans="1:3" ht="60.75" x14ac:dyDescent="0.3">
      <c r="A43" s="18"/>
      <c r="B43" s="23" t="s">
        <v>205</v>
      </c>
      <c r="C43" s="17">
        <v>6588</v>
      </c>
    </row>
    <row r="44" spans="1:3" ht="60.75" x14ac:dyDescent="0.3">
      <c r="A44" s="18"/>
      <c r="B44" s="23" t="s">
        <v>206</v>
      </c>
      <c r="C44" s="17">
        <v>6588</v>
      </c>
    </row>
    <row r="45" spans="1:3" ht="60.75" x14ac:dyDescent="0.3">
      <c r="A45" s="18"/>
      <c r="B45" s="23" t="s">
        <v>207</v>
      </c>
      <c r="C45" s="17">
        <v>6588</v>
      </c>
    </row>
    <row r="46" spans="1:3" ht="60.75" x14ac:dyDescent="0.3">
      <c r="A46" s="18"/>
      <c r="B46" s="23" t="s">
        <v>676</v>
      </c>
      <c r="C46" s="17">
        <v>33900</v>
      </c>
    </row>
    <row r="47" spans="1:3" ht="20.25" x14ac:dyDescent="0.3">
      <c r="A47" s="18">
        <v>3131</v>
      </c>
      <c r="B47" s="19" t="s">
        <v>208</v>
      </c>
      <c r="C47" s="16">
        <f>SUM(C48:C53)</f>
        <v>1244366.95</v>
      </c>
    </row>
    <row r="48" spans="1:3" ht="60.75" x14ac:dyDescent="0.3">
      <c r="A48" s="18"/>
      <c r="B48" s="33" t="s">
        <v>220</v>
      </c>
      <c r="C48" s="17">
        <v>782180.53</v>
      </c>
    </row>
    <row r="49" spans="1:3" ht="74.25" customHeight="1" x14ac:dyDescent="0.3">
      <c r="A49" s="18"/>
      <c r="B49" s="33" t="s">
        <v>284</v>
      </c>
      <c r="C49" s="17">
        <v>18777.150000000001</v>
      </c>
    </row>
    <row r="50" spans="1:3" ht="81" x14ac:dyDescent="0.3">
      <c r="A50" s="18"/>
      <c r="B50" s="33" t="s">
        <v>285</v>
      </c>
      <c r="C50" s="17">
        <v>4252.5</v>
      </c>
    </row>
    <row r="51" spans="1:3" ht="60.75" x14ac:dyDescent="0.3">
      <c r="A51" s="18"/>
      <c r="B51" s="33" t="s">
        <v>290</v>
      </c>
      <c r="C51" s="17">
        <v>423596.82</v>
      </c>
    </row>
    <row r="52" spans="1:3" ht="81" x14ac:dyDescent="0.3">
      <c r="A52" s="18"/>
      <c r="B52" s="33" t="s">
        <v>661</v>
      </c>
      <c r="C52" s="17">
        <v>11307.45</v>
      </c>
    </row>
    <row r="53" spans="1:3" ht="81" x14ac:dyDescent="0.3">
      <c r="A53" s="18"/>
      <c r="B53" s="33" t="s">
        <v>662</v>
      </c>
      <c r="C53" s="17">
        <v>4252.5</v>
      </c>
    </row>
    <row r="54" spans="1:3" ht="20.25" x14ac:dyDescent="0.3">
      <c r="A54" s="7">
        <v>3132</v>
      </c>
      <c r="B54" s="24" t="s">
        <v>90</v>
      </c>
      <c r="C54" s="30">
        <f>SUM(C55:C71)</f>
        <v>3037973.46</v>
      </c>
    </row>
    <row r="55" spans="1:3" ht="40.5" x14ac:dyDescent="0.3">
      <c r="A55" s="7"/>
      <c r="B55" s="23" t="s">
        <v>91</v>
      </c>
      <c r="C55" s="34">
        <v>153731.18</v>
      </c>
    </row>
    <row r="56" spans="1:3" ht="40.5" x14ac:dyDescent="0.3">
      <c r="A56" s="7"/>
      <c r="B56" s="23" t="s">
        <v>92</v>
      </c>
      <c r="C56" s="34">
        <v>3184.65</v>
      </c>
    </row>
    <row r="57" spans="1:3" ht="60.75" x14ac:dyDescent="0.3">
      <c r="A57" s="7"/>
      <c r="B57" s="23" t="s">
        <v>216</v>
      </c>
      <c r="C57" s="17">
        <v>10000</v>
      </c>
    </row>
    <row r="58" spans="1:3" ht="40.5" x14ac:dyDescent="0.3">
      <c r="A58" s="7"/>
      <c r="B58" s="23" t="s">
        <v>217</v>
      </c>
      <c r="C58" s="17">
        <v>1934507.31</v>
      </c>
    </row>
    <row r="59" spans="1:3" ht="40.5" x14ac:dyDescent="0.3">
      <c r="A59" s="7"/>
      <c r="B59" s="23" t="s">
        <v>286</v>
      </c>
      <c r="C59" s="34">
        <v>355555</v>
      </c>
    </row>
    <row r="60" spans="1:3" ht="60.75" x14ac:dyDescent="0.3">
      <c r="A60" s="7"/>
      <c r="B60" s="23" t="s">
        <v>287</v>
      </c>
      <c r="C60" s="34">
        <v>14703.15</v>
      </c>
    </row>
    <row r="61" spans="1:3" ht="60.75" x14ac:dyDescent="0.3">
      <c r="A61" s="7"/>
      <c r="B61" s="23" t="s">
        <v>288</v>
      </c>
      <c r="C61" s="34">
        <v>2415</v>
      </c>
    </row>
    <row r="62" spans="1:3" ht="40.5" x14ac:dyDescent="0.3">
      <c r="A62" s="7"/>
      <c r="B62" s="23" t="s">
        <v>315</v>
      </c>
      <c r="C62" s="34">
        <v>244998</v>
      </c>
    </row>
    <row r="63" spans="1:3" ht="60.75" x14ac:dyDescent="0.3">
      <c r="A63" s="7"/>
      <c r="B63" s="23" t="s">
        <v>316</v>
      </c>
      <c r="C63" s="34">
        <v>1138.2</v>
      </c>
    </row>
    <row r="64" spans="1:3" ht="60.75" x14ac:dyDescent="0.3">
      <c r="A64" s="7"/>
      <c r="B64" s="23" t="s">
        <v>317</v>
      </c>
      <c r="C64" s="34">
        <v>8473.5</v>
      </c>
    </row>
    <row r="65" spans="1:3" ht="40.5" x14ac:dyDescent="0.3">
      <c r="A65" s="7"/>
      <c r="B65" s="23" t="s">
        <v>318</v>
      </c>
      <c r="C65" s="34">
        <v>61600.67</v>
      </c>
    </row>
    <row r="66" spans="1:3" ht="60.75" x14ac:dyDescent="0.3">
      <c r="A66" s="7"/>
      <c r="B66" s="23" t="s">
        <v>320</v>
      </c>
      <c r="C66" s="34">
        <v>2415</v>
      </c>
    </row>
    <row r="67" spans="1:3" ht="60.75" x14ac:dyDescent="0.3">
      <c r="A67" s="7"/>
      <c r="B67" s="23" t="s">
        <v>319</v>
      </c>
      <c r="C67" s="34">
        <v>2874.9</v>
      </c>
    </row>
    <row r="68" spans="1:3" ht="40.5" x14ac:dyDescent="0.3">
      <c r="A68" s="7"/>
      <c r="B68" s="23" t="s">
        <v>671</v>
      </c>
      <c r="C68" s="34">
        <v>203557.8</v>
      </c>
    </row>
    <row r="69" spans="1:3" ht="60.75" x14ac:dyDescent="0.3">
      <c r="A69" s="7"/>
      <c r="B69" s="23" t="s">
        <v>672</v>
      </c>
      <c r="C69" s="34">
        <v>1128</v>
      </c>
    </row>
    <row r="70" spans="1:3" ht="60.75" x14ac:dyDescent="0.3">
      <c r="A70" s="7"/>
      <c r="B70" s="23" t="s">
        <v>673</v>
      </c>
      <c r="C70" s="34">
        <v>3131.1</v>
      </c>
    </row>
    <row r="71" spans="1:3" ht="60.75" x14ac:dyDescent="0.3">
      <c r="A71" s="7"/>
      <c r="B71" s="23" t="s">
        <v>675</v>
      </c>
      <c r="C71" s="34">
        <v>34560</v>
      </c>
    </row>
    <row r="72" spans="1:3" ht="20.25" x14ac:dyDescent="0.3">
      <c r="A72" s="8">
        <v>3142</v>
      </c>
      <c r="B72" s="24" t="s">
        <v>218</v>
      </c>
      <c r="C72" s="16">
        <f>SUM(C73:C89)</f>
        <v>1703742.98</v>
      </c>
    </row>
    <row r="73" spans="1:3" ht="40.5" x14ac:dyDescent="0.3">
      <c r="A73" s="18"/>
      <c r="B73" s="33" t="s">
        <v>219</v>
      </c>
      <c r="C73" s="17">
        <v>49901</v>
      </c>
    </row>
    <row r="74" spans="1:3" ht="46.5" customHeight="1" x14ac:dyDescent="0.3">
      <c r="A74" s="8"/>
      <c r="B74" s="37" t="s">
        <v>681</v>
      </c>
      <c r="C74" s="14">
        <v>256399.03</v>
      </c>
    </row>
    <row r="75" spans="1:3" ht="81.75" customHeight="1" x14ac:dyDescent="0.3">
      <c r="A75" s="8"/>
      <c r="B75" s="37" t="s">
        <v>289</v>
      </c>
      <c r="C75" s="14">
        <v>5270</v>
      </c>
    </row>
    <row r="76" spans="1:3" ht="77.25" customHeight="1" x14ac:dyDescent="0.3">
      <c r="A76" s="8"/>
      <c r="B76" s="37" t="s">
        <v>682</v>
      </c>
      <c r="C76" s="14">
        <v>1880</v>
      </c>
    </row>
    <row r="77" spans="1:3" ht="60.75" x14ac:dyDescent="0.3">
      <c r="A77" s="8"/>
      <c r="B77" s="37" t="s">
        <v>663</v>
      </c>
      <c r="C77" s="17">
        <v>19393.63</v>
      </c>
    </row>
    <row r="78" spans="1:3" ht="60.75" x14ac:dyDescent="0.3">
      <c r="A78" s="8"/>
      <c r="B78" s="37" t="s">
        <v>664</v>
      </c>
      <c r="C78" s="17">
        <v>16393.63</v>
      </c>
    </row>
    <row r="79" spans="1:3" ht="60.75" x14ac:dyDescent="0.3">
      <c r="A79" s="8"/>
      <c r="B79" s="37" t="s">
        <v>677</v>
      </c>
      <c r="C79" s="17">
        <v>16393.63</v>
      </c>
    </row>
    <row r="80" spans="1:3" ht="60.75" x14ac:dyDescent="0.3">
      <c r="A80" s="8"/>
      <c r="B80" s="37" t="s">
        <v>665</v>
      </c>
      <c r="C80" s="17">
        <v>3759</v>
      </c>
    </row>
    <row r="81" spans="1:3" ht="60.75" x14ac:dyDescent="0.3">
      <c r="A81" s="8"/>
      <c r="B81" s="37" t="s">
        <v>666</v>
      </c>
      <c r="C81" s="17">
        <v>1350</v>
      </c>
    </row>
    <row r="82" spans="1:3" ht="60.75" x14ac:dyDescent="0.3">
      <c r="A82" s="8"/>
      <c r="B82" s="37" t="s">
        <v>667</v>
      </c>
      <c r="C82" s="17">
        <v>260994.53</v>
      </c>
    </row>
    <row r="83" spans="1:3" ht="60.75" x14ac:dyDescent="0.3">
      <c r="A83" s="8"/>
      <c r="B83" s="37" t="s">
        <v>668</v>
      </c>
      <c r="C83" s="17">
        <v>7274.4</v>
      </c>
    </row>
    <row r="84" spans="1:3" ht="60.75" x14ac:dyDescent="0.3">
      <c r="A84" s="8"/>
      <c r="B84" s="37" t="s">
        <v>669</v>
      </c>
      <c r="C84" s="17">
        <v>1350</v>
      </c>
    </row>
    <row r="85" spans="1:3" ht="60.75" x14ac:dyDescent="0.3">
      <c r="A85" s="8"/>
      <c r="B85" s="37" t="s">
        <v>670</v>
      </c>
      <c r="C85" s="17">
        <v>508161.01</v>
      </c>
    </row>
    <row r="86" spans="1:3" ht="81" x14ac:dyDescent="0.3">
      <c r="A86" s="8"/>
      <c r="B86" s="23" t="s">
        <v>674</v>
      </c>
      <c r="C86" s="17">
        <v>34560</v>
      </c>
    </row>
    <row r="87" spans="1:3" ht="60.75" x14ac:dyDescent="0.3">
      <c r="A87" s="8"/>
      <c r="B87" s="23" t="s">
        <v>678</v>
      </c>
      <c r="C87" s="17">
        <v>508378.12</v>
      </c>
    </row>
    <row r="88" spans="1:3" ht="60.75" x14ac:dyDescent="0.3">
      <c r="A88" s="8"/>
      <c r="B88" s="23" t="s">
        <v>679</v>
      </c>
      <c r="C88" s="17">
        <v>10773</v>
      </c>
    </row>
    <row r="89" spans="1:3" ht="81" x14ac:dyDescent="0.3">
      <c r="A89" s="8"/>
      <c r="B89" s="23" t="s">
        <v>680</v>
      </c>
      <c r="C89" s="17">
        <v>1512</v>
      </c>
    </row>
    <row r="90" spans="1:3" ht="21" customHeight="1" x14ac:dyDescent="0.3">
      <c r="A90" s="8"/>
      <c r="B90" s="8" t="s">
        <v>633</v>
      </c>
      <c r="C90" s="16">
        <f>C8+C14+C33+C35+C26+C41+C47+C54+C72</f>
        <v>11955544.010000002</v>
      </c>
    </row>
    <row r="91" spans="1:3" ht="20.25" x14ac:dyDescent="0.3">
      <c r="A91" s="8"/>
      <c r="B91" s="8" t="s">
        <v>93</v>
      </c>
      <c r="C91" s="16">
        <f>C8+C33+C41+C47+C54+C72</f>
        <v>6063135.3900000006</v>
      </c>
    </row>
    <row r="92" spans="1:3" ht="20.25" x14ac:dyDescent="0.3">
      <c r="A92" s="50"/>
      <c r="B92" s="8" t="s">
        <v>22</v>
      </c>
      <c r="C92" s="9">
        <f>C15+C20+C27+C35</f>
        <v>5892408.6200000001</v>
      </c>
    </row>
    <row r="93" spans="1:3" ht="20.25" x14ac:dyDescent="0.3">
      <c r="A93" s="4"/>
      <c r="B93" s="39"/>
      <c r="C93" s="40"/>
    </row>
    <row r="94" spans="1:3" ht="20.25" x14ac:dyDescent="0.3">
      <c r="A94" s="4"/>
      <c r="B94" s="26" t="s">
        <v>656</v>
      </c>
      <c r="C94" s="4"/>
    </row>
    <row r="95" spans="1:3" ht="20.25" x14ac:dyDescent="0.3">
      <c r="A95" s="4"/>
      <c r="B95" s="26" t="s">
        <v>28</v>
      </c>
      <c r="C95" s="4"/>
    </row>
    <row r="96" spans="1:3" ht="20.25" x14ac:dyDescent="0.3">
      <c r="B96" s="4"/>
      <c r="C96" s="4"/>
    </row>
  </sheetData>
  <pageMargins left="0" right="0" top="0" bottom="0" header="0.31496062992125984" footer="0.31496062992125984"/>
  <pageSetup paperSize="9" scale="78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6"/>
  <sheetViews>
    <sheetView tabSelected="1" topLeftCell="A541" workbookViewId="0">
      <selection activeCell="B548" sqref="B548"/>
    </sheetView>
  </sheetViews>
  <sheetFormatPr defaultRowHeight="12.75" x14ac:dyDescent="0.2"/>
  <cols>
    <col min="1" max="1" width="19.85546875" customWidth="1"/>
    <col min="2" max="2" width="105.5703125" customWidth="1"/>
    <col min="3" max="3" width="17.85546875" customWidth="1"/>
    <col min="4" max="4" width="10.42578125" bestFit="1" customWidth="1"/>
    <col min="5" max="5" width="13.7109375" customWidth="1"/>
  </cols>
  <sheetData>
    <row r="1" spans="1:9" x14ac:dyDescent="0.2">
      <c r="B1" s="46" t="s">
        <v>5</v>
      </c>
    </row>
    <row r="2" spans="1:9" x14ac:dyDescent="0.2">
      <c r="B2" s="46" t="s">
        <v>4</v>
      </c>
      <c r="C2" s="44"/>
    </row>
    <row r="3" spans="1:9" x14ac:dyDescent="0.2">
      <c r="B3" s="46" t="s">
        <v>6</v>
      </c>
      <c r="C3" s="44"/>
    </row>
    <row r="4" spans="1:9" ht="80.25" customHeight="1" x14ac:dyDescent="0.3">
      <c r="A4" s="4"/>
      <c r="B4" s="5" t="s">
        <v>367</v>
      </c>
      <c r="C4" s="6"/>
      <c r="D4" s="1"/>
      <c r="E4" s="1"/>
      <c r="F4" s="1"/>
      <c r="G4" s="1"/>
      <c r="H4" s="1"/>
      <c r="I4" s="1"/>
    </row>
    <row r="5" spans="1:9" ht="20.25" x14ac:dyDescent="0.3">
      <c r="A5" s="7" t="s">
        <v>0</v>
      </c>
      <c r="B5" s="7" t="s">
        <v>1</v>
      </c>
      <c r="C5" s="7" t="s">
        <v>2</v>
      </c>
    </row>
    <row r="6" spans="1:9" ht="40.5" x14ac:dyDescent="0.3">
      <c r="A6" s="24" t="s">
        <v>7</v>
      </c>
      <c r="B6" s="8" t="s">
        <v>368</v>
      </c>
      <c r="C6" s="9">
        <f>C8+C9+C10+C17+C27+C29+C31</f>
        <v>1353223.68</v>
      </c>
      <c r="D6" s="2"/>
    </row>
    <row r="7" spans="1:9" ht="20.25" x14ac:dyDescent="0.3">
      <c r="A7" s="8"/>
      <c r="B7" s="8" t="s">
        <v>3</v>
      </c>
      <c r="C7" s="10"/>
    </row>
    <row r="8" spans="1:9" ht="20.25" x14ac:dyDescent="0.3">
      <c r="A8" s="11">
        <v>2111</v>
      </c>
      <c r="B8" s="8" t="s">
        <v>8</v>
      </c>
      <c r="C8" s="9">
        <v>1028993.15</v>
      </c>
    </row>
    <row r="9" spans="1:9" ht="20.25" x14ac:dyDescent="0.3">
      <c r="A9" s="8">
        <v>2120</v>
      </c>
      <c r="B9" s="8" t="s">
        <v>9</v>
      </c>
      <c r="C9" s="9">
        <v>226378.48</v>
      </c>
    </row>
    <row r="10" spans="1:9" s="3" customFormat="1" ht="20.25" x14ac:dyDescent="0.3">
      <c r="A10" s="7">
        <v>2210</v>
      </c>
      <c r="B10" s="8" t="s">
        <v>15</v>
      </c>
      <c r="C10" s="12">
        <f>SUM(C11:C16)</f>
        <v>24401.69</v>
      </c>
    </row>
    <row r="11" spans="1:9" s="3" customFormat="1" ht="20.25" x14ac:dyDescent="0.3">
      <c r="A11" s="7"/>
      <c r="B11" s="13" t="s">
        <v>54</v>
      </c>
      <c r="C11" s="41">
        <v>4776</v>
      </c>
    </row>
    <row r="12" spans="1:9" s="3" customFormat="1" ht="20.25" x14ac:dyDescent="0.3">
      <c r="A12" s="7"/>
      <c r="B12" s="13" t="s">
        <v>104</v>
      </c>
      <c r="C12" s="41">
        <v>7199</v>
      </c>
    </row>
    <row r="13" spans="1:9" s="3" customFormat="1" ht="20.25" x14ac:dyDescent="0.3">
      <c r="A13" s="7"/>
      <c r="B13" s="13" t="s">
        <v>221</v>
      </c>
      <c r="C13" s="41">
        <v>480</v>
      </c>
    </row>
    <row r="14" spans="1:9" s="3" customFormat="1" ht="40.5" x14ac:dyDescent="0.3">
      <c r="A14" s="7"/>
      <c r="B14" s="23" t="s">
        <v>369</v>
      </c>
      <c r="C14" s="41">
        <v>8113.69</v>
      </c>
    </row>
    <row r="15" spans="1:9" s="3" customFormat="1" ht="40.5" x14ac:dyDescent="0.3">
      <c r="A15" s="7"/>
      <c r="B15" s="23" t="s">
        <v>370</v>
      </c>
      <c r="C15" s="41">
        <v>683</v>
      </c>
    </row>
    <row r="16" spans="1:9" s="3" customFormat="1" ht="20.25" x14ac:dyDescent="0.3">
      <c r="A16" s="7"/>
      <c r="B16" s="23" t="s">
        <v>459</v>
      </c>
      <c r="C16" s="41">
        <v>3150</v>
      </c>
    </row>
    <row r="17" spans="1:3" s="3" customFormat="1" ht="20.25" x14ac:dyDescent="0.3">
      <c r="A17" s="7">
        <v>2240</v>
      </c>
      <c r="B17" s="8" t="s">
        <v>16</v>
      </c>
      <c r="C17" s="12">
        <f>SUM(C18:C26)</f>
        <v>39120.46</v>
      </c>
    </row>
    <row r="18" spans="1:3" s="3" customFormat="1" ht="20.25" x14ac:dyDescent="0.3">
      <c r="A18" s="7"/>
      <c r="B18" s="31" t="s">
        <v>46</v>
      </c>
      <c r="C18" s="41">
        <v>1000</v>
      </c>
    </row>
    <row r="19" spans="1:3" s="3" customFormat="1" ht="20.25" x14ac:dyDescent="0.3">
      <c r="A19" s="7"/>
      <c r="B19" s="31" t="s">
        <v>314</v>
      </c>
      <c r="C19" s="41">
        <v>1560</v>
      </c>
    </row>
    <row r="20" spans="1:3" s="3" customFormat="1" ht="20.25" x14ac:dyDescent="0.3">
      <c r="A20" s="7"/>
      <c r="B20" s="31" t="s">
        <v>107</v>
      </c>
      <c r="C20" s="14">
        <v>1857</v>
      </c>
    </row>
    <row r="21" spans="1:3" s="3" customFormat="1" ht="20.25" x14ac:dyDescent="0.3">
      <c r="A21" s="7"/>
      <c r="B21" s="31" t="s">
        <v>105</v>
      </c>
      <c r="C21" s="17">
        <v>1</v>
      </c>
    </row>
    <row r="22" spans="1:3" s="3" customFormat="1" ht="40.5" x14ac:dyDescent="0.3">
      <c r="A22" s="7"/>
      <c r="B22" s="33" t="s">
        <v>106</v>
      </c>
      <c r="C22" s="17">
        <v>25520.46</v>
      </c>
    </row>
    <row r="23" spans="1:3" s="3" customFormat="1" ht="81" x14ac:dyDescent="0.3">
      <c r="A23" s="7"/>
      <c r="B23" s="33" t="s">
        <v>114</v>
      </c>
      <c r="C23" s="17">
        <v>5600</v>
      </c>
    </row>
    <row r="24" spans="1:3" s="3" customFormat="1" ht="20.25" x14ac:dyDescent="0.3">
      <c r="A24" s="7"/>
      <c r="B24" s="33" t="s">
        <v>371</v>
      </c>
      <c r="C24" s="17">
        <v>50</v>
      </c>
    </row>
    <row r="25" spans="1:3" s="3" customFormat="1" ht="40.5" x14ac:dyDescent="0.3">
      <c r="A25" s="7"/>
      <c r="B25" s="33" t="s">
        <v>372</v>
      </c>
      <c r="C25" s="17">
        <v>3200</v>
      </c>
    </row>
    <row r="26" spans="1:3" s="3" customFormat="1" ht="20.25" x14ac:dyDescent="0.3">
      <c r="A26" s="7"/>
      <c r="B26" s="33" t="s">
        <v>373</v>
      </c>
      <c r="C26" s="17">
        <v>332</v>
      </c>
    </row>
    <row r="27" spans="1:3" s="3" customFormat="1" ht="20.25" x14ac:dyDescent="0.3">
      <c r="A27" s="7">
        <v>2271</v>
      </c>
      <c r="B27" s="15" t="s">
        <v>108</v>
      </c>
      <c r="C27" s="16">
        <f>C28</f>
        <v>19020.900000000001</v>
      </c>
    </row>
    <row r="28" spans="1:3" s="3" customFormat="1" ht="20.25" x14ac:dyDescent="0.3">
      <c r="A28" s="7"/>
      <c r="B28" s="31" t="s">
        <v>109</v>
      </c>
      <c r="C28" s="17">
        <v>19020.900000000001</v>
      </c>
    </row>
    <row r="29" spans="1:3" s="3" customFormat="1" ht="20.25" x14ac:dyDescent="0.3">
      <c r="A29" s="7">
        <v>2272</v>
      </c>
      <c r="B29" s="15" t="s">
        <v>110</v>
      </c>
      <c r="C29" s="16">
        <f>C30</f>
        <v>3309</v>
      </c>
    </row>
    <row r="30" spans="1:3" s="3" customFormat="1" ht="20.25" x14ac:dyDescent="0.3">
      <c r="A30" s="7"/>
      <c r="B30" s="31" t="s">
        <v>111</v>
      </c>
      <c r="C30" s="17">
        <v>3309</v>
      </c>
    </row>
    <row r="31" spans="1:3" s="3" customFormat="1" ht="20.25" x14ac:dyDescent="0.3">
      <c r="A31" s="7">
        <v>2273</v>
      </c>
      <c r="B31" s="15" t="s">
        <v>112</v>
      </c>
      <c r="C31" s="16">
        <f>C32</f>
        <v>12000</v>
      </c>
    </row>
    <row r="32" spans="1:3" s="3" customFormat="1" ht="20.25" x14ac:dyDescent="0.3">
      <c r="A32" s="7"/>
      <c r="B32" s="31" t="s">
        <v>113</v>
      </c>
      <c r="C32" s="17">
        <v>12000</v>
      </c>
    </row>
    <row r="33" spans="1:3" s="3" customFormat="1" ht="101.25" x14ac:dyDescent="0.3">
      <c r="A33" s="24" t="s">
        <v>222</v>
      </c>
      <c r="B33" s="15" t="s">
        <v>368</v>
      </c>
      <c r="C33" s="16">
        <f>C36</f>
        <v>300000</v>
      </c>
    </row>
    <row r="34" spans="1:3" s="3" customFormat="1" ht="20.25" x14ac:dyDescent="0.3">
      <c r="A34" s="8"/>
      <c r="B34" s="8" t="s">
        <v>3</v>
      </c>
      <c r="C34" s="17"/>
    </row>
    <row r="35" spans="1:3" s="3" customFormat="1" ht="20.25" x14ac:dyDescent="0.3">
      <c r="A35" s="7"/>
      <c r="B35" s="8" t="s">
        <v>223</v>
      </c>
      <c r="C35" s="9">
        <f>C36</f>
        <v>300000</v>
      </c>
    </row>
    <row r="36" spans="1:3" s="3" customFormat="1" ht="20.25" x14ac:dyDescent="0.3">
      <c r="A36" s="18">
        <v>2610</v>
      </c>
      <c r="B36" s="24" t="s">
        <v>18</v>
      </c>
      <c r="C36" s="16">
        <f>SUM(C37:C38)</f>
        <v>300000</v>
      </c>
    </row>
    <row r="37" spans="1:3" s="3" customFormat="1" ht="20.25" x14ac:dyDescent="0.3">
      <c r="A37" s="7"/>
      <c r="B37" s="23" t="s">
        <v>224</v>
      </c>
      <c r="C37" s="34">
        <v>245905.21</v>
      </c>
    </row>
    <row r="38" spans="1:3" s="3" customFormat="1" ht="20.25" x14ac:dyDescent="0.3">
      <c r="A38" s="7"/>
      <c r="B38" s="23" t="s">
        <v>72</v>
      </c>
      <c r="C38" s="34">
        <v>54094.79</v>
      </c>
    </row>
    <row r="39" spans="1:3" ht="40.5" x14ac:dyDescent="0.3">
      <c r="A39" s="24" t="s">
        <v>13</v>
      </c>
      <c r="B39" s="15" t="s">
        <v>374</v>
      </c>
      <c r="C39" s="16">
        <f>C41+C42+C43+C44</f>
        <v>8238084.8699999992</v>
      </c>
    </row>
    <row r="40" spans="1:3" ht="20.25" x14ac:dyDescent="0.3">
      <c r="A40" s="8"/>
      <c r="B40" s="8" t="s">
        <v>3</v>
      </c>
      <c r="C40" s="17"/>
    </row>
    <row r="41" spans="1:3" ht="20.25" x14ac:dyDescent="0.3">
      <c r="A41" s="7"/>
      <c r="B41" s="8" t="s">
        <v>21</v>
      </c>
      <c r="C41" s="9">
        <f>C156</f>
        <v>5280397.5999999987</v>
      </c>
    </row>
    <row r="42" spans="1:3" s="3" customFormat="1" ht="20.25" x14ac:dyDescent="0.3">
      <c r="A42" s="18"/>
      <c r="B42" s="8" t="s">
        <v>26</v>
      </c>
      <c r="C42" s="16">
        <f>C46</f>
        <v>2654049.4400000009</v>
      </c>
    </row>
    <row r="43" spans="1:3" s="3" customFormat="1" ht="20.25" x14ac:dyDescent="0.3">
      <c r="A43" s="18"/>
      <c r="B43" s="8" t="s">
        <v>27</v>
      </c>
      <c r="C43" s="16">
        <f>C350</f>
        <v>30731.8</v>
      </c>
    </row>
    <row r="44" spans="1:3" s="3" customFormat="1" ht="20.25" x14ac:dyDescent="0.3">
      <c r="A44" s="18"/>
      <c r="B44" s="8" t="s">
        <v>176</v>
      </c>
      <c r="C44" s="16">
        <f>C362</f>
        <v>272906.03000000003</v>
      </c>
    </row>
    <row r="45" spans="1:3" ht="39.75" customHeight="1" x14ac:dyDescent="0.3">
      <c r="A45" s="18">
        <v>2610</v>
      </c>
      <c r="B45" s="24" t="s">
        <v>18</v>
      </c>
      <c r="C45" s="16">
        <f>C156+C46+C350+C362</f>
        <v>8238084.8699999992</v>
      </c>
    </row>
    <row r="46" spans="1:3" s="3" customFormat="1" ht="20.25" x14ac:dyDescent="0.3">
      <c r="A46" s="18"/>
      <c r="B46" s="15" t="s">
        <v>26</v>
      </c>
      <c r="C46" s="16">
        <f>SUM(C47:C155)</f>
        <v>2654049.4400000009</v>
      </c>
    </row>
    <row r="47" spans="1:3" s="3" customFormat="1" ht="40.5" x14ac:dyDescent="0.3">
      <c r="A47" s="18"/>
      <c r="B47" s="33" t="s">
        <v>29</v>
      </c>
      <c r="C47" s="17">
        <v>4918.66</v>
      </c>
    </row>
    <row r="48" spans="1:3" s="3" customFormat="1" ht="20.25" x14ac:dyDescent="0.3">
      <c r="A48" s="18"/>
      <c r="B48" s="31" t="s">
        <v>30</v>
      </c>
      <c r="C48" s="17">
        <v>7753.01</v>
      </c>
    </row>
    <row r="49" spans="1:3" s="3" customFormat="1" ht="20.25" x14ac:dyDescent="0.3">
      <c r="A49" s="18"/>
      <c r="B49" s="31" t="s">
        <v>60</v>
      </c>
      <c r="C49" s="17">
        <v>8890.2999999999993</v>
      </c>
    </row>
    <row r="50" spans="1:3" s="3" customFormat="1" ht="20.25" x14ac:dyDescent="0.3">
      <c r="A50" s="18"/>
      <c r="B50" s="31" t="s">
        <v>61</v>
      </c>
      <c r="C50" s="17">
        <v>147973.51999999999</v>
      </c>
    </row>
    <row r="51" spans="1:3" s="3" customFormat="1" ht="20.25" x14ac:dyDescent="0.3">
      <c r="A51" s="18"/>
      <c r="B51" s="31" t="s">
        <v>62</v>
      </c>
      <c r="C51" s="17">
        <v>1855.86</v>
      </c>
    </row>
    <row r="52" spans="1:3" s="3" customFormat="1" ht="20.25" x14ac:dyDescent="0.3">
      <c r="A52" s="18"/>
      <c r="B52" s="31" t="s">
        <v>63</v>
      </c>
      <c r="C52" s="17">
        <v>2337.91</v>
      </c>
    </row>
    <row r="53" spans="1:3" s="3" customFormat="1" ht="20.25" x14ac:dyDescent="0.3">
      <c r="A53" s="18"/>
      <c r="B53" s="31" t="s">
        <v>64</v>
      </c>
      <c r="C53" s="17">
        <v>2357.69</v>
      </c>
    </row>
    <row r="54" spans="1:3" s="3" customFormat="1" ht="20.25" x14ac:dyDescent="0.3">
      <c r="A54" s="18"/>
      <c r="B54" s="31" t="s">
        <v>158</v>
      </c>
      <c r="C54" s="17">
        <v>586.51</v>
      </c>
    </row>
    <row r="55" spans="1:3" s="3" customFormat="1" ht="40.5" x14ac:dyDescent="0.3">
      <c r="A55" s="18"/>
      <c r="B55" s="33" t="s">
        <v>334</v>
      </c>
      <c r="C55" s="17">
        <v>13492.04</v>
      </c>
    </row>
    <row r="56" spans="1:3" s="3" customFormat="1" ht="20.25" x14ac:dyDescent="0.3">
      <c r="A56" s="18"/>
      <c r="B56" s="31" t="s">
        <v>335</v>
      </c>
      <c r="C56" s="17">
        <v>5236.49</v>
      </c>
    </row>
    <row r="57" spans="1:3" s="3" customFormat="1" ht="20.25" x14ac:dyDescent="0.3">
      <c r="A57" s="18"/>
      <c r="B57" s="31" t="s">
        <v>336</v>
      </c>
      <c r="C57" s="17">
        <v>36269.18</v>
      </c>
    </row>
    <row r="58" spans="1:3" s="3" customFormat="1" ht="40.5" x14ac:dyDescent="0.3">
      <c r="A58" s="18"/>
      <c r="B58" s="33" t="s">
        <v>337</v>
      </c>
      <c r="C58" s="17">
        <v>17880.66</v>
      </c>
    </row>
    <row r="59" spans="1:3" s="3" customFormat="1" ht="39.75" customHeight="1" x14ac:dyDescent="0.3">
      <c r="A59" s="18"/>
      <c r="B59" s="33" t="s">
        <v>338</v>
      </c>
      <c r="C59" s="17">
        <v>80540.28</v>
      </c>
    </row>
    <row r="60" spans="1:3" s="3" customFormat="1" ht="21.75" customHeight="1" x14ac:dyDescent="0.3">
      <c r="A60" s="18"/>
      <c r="B60" s="33" t="s">
        <v>460</v>
      </c>
      <c r="C60" s="17">
        <v>7742.63</v>
      </c>
    </row>
    <row r="61" spans="1:3" s="3" customFormat="1" ht="42" customHeight="1" x14ac:dyDescent="0.3">
      <c r="A61" s="18"/>
      <c r="B61" s="33" t="s">
        <v>461</v>
      </c>
      <c r="C61" s="17">
        <v>48785.440000000002</v>
      </c>
    </row>
    <row r="62" spans="1:3" s="3" customFormat="1" ht="42" customHeight="1" x14ac:dyDescent="0.3">
      <c r="A62" s="18"/>
      <c r="B62" s="33" t="s">
        <v>462</v>
      </c>
      <c r="C62" s="17">
        <v>60048.160000000003</v>
      </c>
    </row>
    <row r="63" spans="1:3" s="3" customFormat="1" ht="42" customHeight="1" x14ac:dyDescent="0.3">
      <c r="A63" s="18"/>
      <c r="B63" s="33" t="s">
        <v>463</v>
      </c>
      <c r="C63" s="17">
        <v>4278.84</v>
      </c>
    </row>
    <row r="64" spans="1:3" s="3" customFormat="1" ht="42" customHeight="1" x14ac:dyDescent="0.3">
      <c r="A64" s="18"/>
      <c r="B64" s="33" t="s">
        <v>464</v>
      </c>
      <c r="C64" s="17">
        <v>13884.46</v>
      </c>
    </row>
    <row r="65" spans="1:3" s="3" customFormat="1" ht="42" customHeight="1" x14ac:dyDescent="0.3">
      <c r="A65" s="18"/>
      <c r="B65" s="33" t="s">
        <v>465</v>
      </c>
      <c r="C65" s="17">
        <v>929.44</v>
      </c>
    </row>
    <row r="66" spans="1:3" s="3" customFormat="1" ht="42" customHeight="1" x14ac:dyDescent="0.3">
      <c r="A66" s="18"/>
      <c r="B66" s="33" t="s">
        <v>466</v>
      </c>
      <c r="C66" s="17">
        <v>85573.93</v>
      </c>
    </row>
    <row r="67" spans="1:3" s="3" customFormat="1" ht="42" customHeight="1" x14ac:dyDescent="0.3">
      <c r="A67" s="18"/>
      <c r="B67" s="33" t="s">
        <v>467</v>
      </c>
      <c r="C67" s="17">
        <v>71776.740000000005</v>
      </c>
    </row>
    <row r="68" spans="1:3" s="3" customFormat="1" ht="42" customHeight="1" x14ac:dyDescent="0.3">
      <c r="A68" s="18"/>
      <c r="B68" s="33" t="s">
        <v>468</v>
      </c>
      <c r="C68" s="17">
        <v>33150.29</v>
      </c>
    </row>
    <row r="69" spans="1:3" s="3" customFormat="1" ht="42" customHeight="1" x14ac:dyDescent="0.3">
      <c r="A69" s="18"/>
      <c r="B69" s="33" t="s">
        <v>469</v>
      </c>
      <c r="C69" s="17">
        <v>21087.35</v>
      </c>
    </row>
    <row r="70" spans="1:3" s="3" customFormat="1" ht="42" customHeight="1" x14ac:dyDescent="0.3">
      <c r="A70" s="18"/>
      <c r="B70" s="33" t="s">
        <v>470</v>
      </c>
      <c r="C70" s="17">
        <v>13351.75</v>
      </c>
    </row>
    <row r="71" spans="1:3" s="3" customFormat="1" ht="42" customHeight="1" x14ac:dyDescent="0.3">
      <c r="A71" s="18"/>
      <c r="B71" s="33" t="s">
        <v>471</v>
      </c>
      <c r="C71" s="17">
        <v>34864.449999999997</v>
      </c>
    </row>
    <row r="72" spans="1:3" s="3" customFormat="1" ht="42" customHeight="1" x14ac:dyDescent="0.3">
      <c r="A72" s="18"/>
      <c r="B72" s="33" t="s">
        <v>472</v>
      </c>
      <c r="C72" s="17">
        <v>166626.04</v>
      </c>
    </row>
    <row r="73" spans="1:3" s="3" customFormat="1" ht="42" customHeight="1" x14ac:dyDescent="0.3">
      <c r="A73" s="18"/>
      <c r="B73" s="33" t="s">
        <v>473</v>
      </c>
      <c r="C73" s="17">
        <v>5090.66</v>
      </c>
    </row>
    <row r="74" spans="1:3" s="3" customFormat="1" ht="42" customHeight="1" x14ac:dyDescent="0.3">
      <c r="A74" s="18"/>
      <c r="B74" s="33" t="s">
        <v>474</v>
      </c>
      <c r="C74" s="17">
        <v>23430.98</v>
      </c>
    </row>
    <row r="75" spans="1:3" s="3" customFormat="1" ht="40.5" x14ac:dyDescent="0.3">
      <c r="A75" s="18"/>
      <c r="B75" s="33" t="s">
        <v>339</v>
      </c>
      <c r="C75" s="45">
        <v>44879.77</v>
      </c>
    </row>
    <row r="76" spans="1:3" s="3" customFormat="1" ht="40.5" x14ac:dyDescent="0.3">
      <c r="A76" s="18"/>
      <c r="B76" s="33" t="s">
        <v>159</v>
      </c>
      <c r="C76" s="17">
        <v>66999.100000000006</v>
      </c>
    </row>
    <row r="77" spans="1:3" s="3" customFormat="1" ht="40.5" x14ac:dyDescent="0.3">
      <c r="A77" s="18"/>
      <c r="B77" s="33" t="s">
        <v>153</v>
      </c>
      <c r="C77" s="17">
        <v>41102.65</v>
      </c>
    </row>
    <row r="78" spans="1:3" s="3" customFormat="1" ht="40.5" x14ac:dyDescent="0.3">
      <c r="A78" s="18"/>
      <c r="B78" s="33" t="s">
        <v>154</v>
      </c>
      <c r="C78" s="17">
        <v>29010.66</v>
      </c>
    </row>
    <row r="79" spans="1:3" s="3" customFormat="1" ht="40.5" x14ac:dyDescent="0.3">
      <c r="A79" s="18"/>
      <c r="B79" s="33" t="s">
        <v>163</v>
      </c>
      <c r="C79" s="17">
        <v>16409.47</v>
      </c>
    </row>
    <row r="80" spans="1:3" s="3" customFormat="1" ht="40.5" x14ac:dyDescent="0.3">
      <c r="A80" s="18"/>
      <c r="B80" s="33" t="s">
        <v>164</v>
      </c>
      <c r="C80" s="17">
        <v>70045.679999999993</v>
      </c>
    </row>
    <row r="81" spans="1:3" s="3" customFormat="1" ht="40.5" x14ac:dyDescent="0.3">
      <c r="A81" s="18"/>
      <c r="B81" s="33" t="s">
        <v>165</v>
      </c>
      <c r="C81" s="17">
        <v>42143.66</v>
      </c>
    </row>
    <row r="82" spans="1:3" s="3" customFormat="1" ht="40.5" x14ac:dyDescent="0.3">
      <c r="A82" s="18"/>
      <c r="B82" s="33" t="s">
        <v>226</v>
      </c>
      <c r="C82" s="17">
        <v>27363.52</v>
      </c>
    </row>
    <row r="83" spans="1:3" s="3" customFormat="1" ht="40.5" x14ac:dyDescent="0.3">
      <c r="A83" s="18"/>
      <c r="B83" s="33" t="s">
        <v>475</v>
      </c>
      <c r="C83" s="17">
        <v>57262.02</v>
      </c>
    </row>
    <row r="84" spans="1:3" s="3" customFormat="1" ht="40.5" x14ac:dyDescent="0.3">
      <c r="A84" s="18"/>
      <c r="B84" s="33" t="s">
        <v>160</v>
      </c>
      <c r="C84" s="17">
        <v>16578</v>
      </c>
    </row>
    <row r="85" spans="1:3" s="3" customFormat="1" ht="40.5" x14ac:dyDescent="0.3">
      <c r="A85" s="18"/>
      <c r="B85" s="33" t="s">
        <v>160</v>
      </c>
      <c r="C85" s="17">
        <v>16470</v>
      </c>
    </row>
    <row r="86" spans="1:3" s="3" customFormat="1" ht="40.5" x14ac:dyDescent="0.3">
      <c r="A86" s="18"/>
      <c r="B86" s="33" t="s">
        <v>160</v>
      </c>
      <c r="C86" s="17">
        <v>16908</v>
      </c>
    </row>
    <row r="87" spans="1:3" s="3" customFormat="1" ht="40.5" x14ac:dyDescent="0.3">
      <c r="A87" s="18"/>
      <c r="B87" s="33" t="s">
        <v>149</v>
      </c>
      <c r="C87" s="17">
        <v>108169.13</v>
      </c>
    </row>
    <row r="88" spans="1:3" s="3" customFormat="1" ht="40.5" x14ac:dyDescent="0.3">
      <c r="A88" s="18"/>
      <c r="B88" s="33" t="s">
        <v>31</v>
      </c>
      <c r="C88" s="17">
        <v>40334.300000000003</v>
      </c>
    </row>
    <row r="89" spans="1:3" s="3" customFormat="1" ht="60.75" x14ac:dyDescent="0.3">
      <c r="A89" s="18"/>
      <c r="B89" s="33" t="s">
        <v>162</v>
      </c>
      <c r="C89" s="17">
        <v>4001.71</v>
      </c>
    </row>
    <row r="90" spans="1:3" s="3" customFormat="1" ht="40.5" x14ac:dyDescent="0.3">
      <c r="A90" s="18"/>
      <c r="B90" s="33" t="s">
        <v>476</v>
      </c>
      <c r="C90" s="17">
        <v>17053.580000000002</v>
      </c>
    </row>
    <row r="91" spans="1:3" s="3" customFormat="1" ht="20.25" x14ac:dyDescent="0.3">
      <c r="A91" s="18"/>
      <c r="B91" s="33" t="s">
        <v>65</v>
      </c>
      <c r="C91" s="17">
        <v>1693.56</v>
      </c>
    </row>
    <row r="92" spans="1:3" s="3" customFormat="1" ht="40.5" x14ac:dyDescent="0.3">
      <c r="A92" s="18"/>
      <c r="B92" s="33" t="s">
        <v>32</v>
      </c>
      <c r="C92" s="17">
        <v>49980</v>
      </c>
    </row>
    <row r="93" spans="1:3" s="3" customFormat="1" ht="40.5" x14ac:dyDescent="0.3">
      <c r="A93" s="18"/>
      <c r="B93" s="33" t="s">
        <v>33</v>
      </c>
      <c r="C93" s="17">
        <v>14651.72</v>
      </c>
    </row>
    <row r="94" spans="1:3" s="3" customFormat="1" ht="40.5" x14ac:dyDescent="0.3">
      <c r="A94" s="18"/>
      <c r="B94" s="33" t="s">
        <v>66</v>
      </c>
      <c r="C94" s="17">
        <v>5594.04</v>
      </c>
    </row>
    <row r="95" spans="1:3" s="3" customFormat="1" ht="40.5" x14ac:dyDescent="0.3">
      <c r="A95" s="18"/>
      <c r="B95" s="33" t="s">
        <v>67</v>
      </c>
      <c r="C95" s="17">
        <v>5912.99</v>
      </c>
    </row>
    <row r="96" spans="1:3" s="3" customFormat="1" ht="40.5" x14ac:dyDescent="0.3">
      <c r="A96" s="18"/>
      <c r="B96" s="33" t="s">
        <v>68</v>
      </c>
      <c r="C96" s="17">
        <v>4887.1400000000003</v>
      </c>
    </row>
    <row r="97" spans="1:3" s="3" customFormat="1" ht="40.5" x14ac:dyDescent="0.3">
      <c r="A97" s="18"/>
      <c r="B97" s="33" t="s">
        <v>161</v>
      </c>
      <c r="C97" s="17">
        <v>2925.19</v>
      </c>
    </row>
    <row r="98" spans="1:3" s="3" customFormat="1" ht="60.75" x14ac:dyDescent="0.3">
      <c r="A98" s="18"/>
      <c r="B98" s="33" t="s">
        <v>156</v>
      </c>
      <c r="C98" s="17">
        <v>8382.98</v>
      </c>
    </row>
    <row r="99" spans="1:3" s="3" customFormat="1" ht="40.5" x14ac:dyDescent="0.3">
      <c r="A99" s="18"/>
      <c r="B99" s="33" t="s">
        <v>157</v>
      </c>
      <c r="C99" s="17">
        <v>29132.11</v>
      </c>
    </row>
    <row r="100" spans="1:3" s="3" customFormat="1" ht="40.5" x14ac:dyDescent="0.3">
      <c r="A100" s="18"/>
      <c r="B100" s="33" t="s">
        <v>166</v>
      </c>
      <c r="C100" s="17">
        <v>25453.31</v>
      </c>
    </row>
    <row r="101" spans="1:3" s="3" customFormat="1" ht="40.5" x14ac:dyDescent="0.3">
      <c r="A101" s="18"/>
      <c r="B101" s="33" t="s">
        <v>167</v>
      </c>
      <c r="C101" s="17">
        <v>4652.41</v>
      </c>
    </row>
    <row r="102" spans="1:3" s="3" customFormat="1" ht="40.5" x14ac:dyDescent="0.3">
      <c r="A102" s="18"/>
      <c r="B102" s="33" t="s">
        <v>230</v>
      </c>
      <c r="C102" s="17">
        <v>2667.28</v>
      </c>
    </row>
    <row r="103" spans="1:3" s="3" customFormat="1" ht="40.5" x14ac:dyDescent="0.3">
      <c r="A103" s="18"/>
      <c r="B103" s="33" t="s">
        <v>340</v>
      </c>
      <c r="C103" s="17">
        <v>8056.04</v>
      </c>
    </row>
    <row r="104" spans="1:3" s="3" customFormat="1" ht="40.5" x14ac:dyDescent="0.3">
      <c r="A104" s="18"/>
      <c r="B104" s="33" t="s">
        <v>341</v>
      </c>
      <c r="C104" s="17">
        <v>30811.54</v>
      </c>
    </row>
    <row r="105" spans="1:3" s="3" customFormat="1" ht="40.5" x14ac:dyDescent="0.3">
      <c r="A105" s="18"/>
      <c r="B105" s="33" t="s">
        <v>342</v>
      </c>
      <c r="C105" s="17">
        <v>46850.3</v>
      </c>
    </row>
    <row r="106" spans="1:3" s="3" customFormat="1" ht="60.75" x14ac:dyDescent="0.3">
      <c r="A106" s="18"/>
      <c r="B106" s="33" t="s">
        <v>477</v>
      </c>
      <c r="C106" s="17">
        <v>19248.349999999999</v>
      </c>
    </row>
    <row r="107" spans="1:3" s="3" customFormat="1" ht="81" x14ac:dyDescent="0.3">
      <c r="A107" s="18"/>
      <c r="B107" s="33" t="s">
        <v>478</v>
      </c>
      <c r="C107" s="17">
        <v>22761.49</v>
      </c>
    </row>
    <row r="108" spans="1:3" s="3" customFormat="1" ht="40.5" x14ac:dyDescent="0.3">
      <c r="A108" s="18"/>
      <c r="B108" s="33" t="s">
        <v>479</v>
      </c>
      <c r="C108" s="17">
        <v>14955.35</v>
      </c>
    </row>
    <row r="109" spans="1:3" s="3" customFormat="1" ht="40.5" x14ac:dyDescent="0.3">
      <c r="A109" s="18"/>
      <c r="B109" s="33" t="s">
        <v>480</v>
      </c>
      <c r="C109" s="17">
        <v>7637.69</v>
      </c>
    </row>
    <row r="110" spans="1:3" s="3" customFormat="1" ht="40.5" x14ac:dyDescent="0.3">
      <c r="A110" s="18"/>
      <c r="B110" s="33" t="s">
        <v>481</v>
      </c>
      <c r="C110" s="17">
        <v>8790.49</v>
      </c>
    </row>
    <row r="111" spans="1:3" s="3" customFormat="1" ht="40.5" x14ac:dyDescent="0.3">
      <c r="A111" s="18"/>
      <c r="B111" s="33" t="s">
        <v>69</v>
      </c>
      <c r="C111" s="17">
        <v>11361.83</v>
      </c>
    </row>
    <row r="112" spans="1:3" s="3" customFormat="1" ht="40.5" x14ac:dyDescent="0.3">
      <c r="A112" s="18"/>
      <c r="B112" s="33" t="s">
        <v>482</v>
      </c>
      <c r="C112" s="17">
        <v>58474.18</v>
      </c>
    </row>
    <row r="113" spans="1:3" s="3" customFormat="1" ht="44.25" customHeight="1" x14ac:dyDescent="0.3">
      <c r="A113" s="18"/>
      <c r="B113" s="33" t="s">
        <v>34</v>
      </c>
      <c r="C113" s="45">
        <v>1317.05</v>
      </c>
    </row>
    <row r="114" spans="1:3" s="3" customFormat="1" ht="44.25" customHeight="1" x14ac:dyDescent="0.3">
      <c r="A114" s="18"/>
      <c r="B114" s="33" t="s">
        <v>343</v>
      </c>
      <c r="C114" s="45">
        <v>877</v>
      </c>
    </row>
    <row r="115" spans="1:3" s="3" customFormat="1" ht="44.25" customHeight="1" x14ac:dyDescent="0.3">
      <c r="A115" s="18"/>
      <c r="B115" s="33" t="s">
        <v>376</v>
      </c>
      <c r="C115" s="45">
        <v>20032.8</v>
      </c>
    </row>
    <row r="116" spans="1:3" s="3" customFormat="1" ht="44.25" customHeight="1" x14ac:dyDescent="0.3">
      <c r="A116" s="18"/>
      <c r="B116" s="33" t="s">
        <v>378</v>
      </c>
      <c r="C116" s="45">
        <v>2917.57</v>
      </c>
    </row>
    <row r="117" spans="1:3" s="3" customFormat="1" ht="60.75" x14ac:dyDescent="0.3">
      <c r="A117" s="18"/>
      <c r="B117" s="33" t="s">
        <v>35</v>
      </c>
      <c r="C117" s="17">
        <v>6591.27</v>
      </c>
    </row>
    <row r="118" spans="1:3" s="3" customFormat="1" ht="60.75" x14ac:dyDescent="0.3">
      <c r="A118" s="18"/>
      <c r="B118" s="33" t="s">
        <v>35</v>
      </c>
      <c r="C118" s="17">
        <v>3220.31</v>
      </c>
    </row>
    <row r="119" spans="1:3" s="3" customFormat="1" ht="20.25" x14ac:dyDescent="0.3">
      <c r="A119" s="18"/>
      <c r="B119" s="33" t="s">
        <v>70</v>
      </c>
      <c r="C119" s="17">
        <v>1709.81</v>
      </c>
    </row>
    <row r="120" spans="1:3" s="3" customFormat="1" ht="60.75" x14ac:dyDescent="0.3">
      <c r="A120" s="18"/>
      <c r="B120" s="33" t="s">
        <v>344</v>
      </c>
      <c r="C120" s="17">
        <v>3346.39</v>
      </c>
    </row>
    <row r="121" spans="1:3" s="3" customFormat="1" ht="60.75" x14ac:dyDescent="0.3">
      <c r="A121" s="18"/>
      <c r="B121" s="33" t="s">
        <v>483</v>
      </c>
      <c r="C121" s="17">
        <v>3285.18</v>
      </c>
    </row>
    <row r="122" spans="1:3" s="3" customFormat="1" ht="20.25" x14ac:dyDescent="0.3">
      <c r="A122" s="18"/>
      <c r="B122" s="33" t="s">
        <v>36</v>
      </c>
      <c r="C122" s="17">
        <v>509.02</v>
      </c>
    </row>
    <row r="123" spans="1:3" s="3" customFormat="1" ht="36" customHeight="1" x14ac:dyDescent="0.3">
      <c r="A123" s="18"/>
      <c r="B123" s="33" t="s">
        <v>155</v>
      </c>
      <c r="C123" s="17">
        <v>3257.99</v>
      </c>
    </row>
    <row r="124" spans="1:3" s="3" customFormat="1" ht="20.25" x14ac:dyDescent="0.3">
      <c r="A124" s="18"/>
      <c r="B124" s="33" t="s">
        <v>225</v>
      </c>
      <c r="C124" s="17">
        <v>3912.06</v>
      </c>
    </row>
    <row r="125" spans="1:3" s="3" customFormat="1" ht="20.25" x14ac:dyDescent="0.3">
      <c r="A125" s="18"/>
      <c r="B125" s="33" t="s">
        <v>484</v>
      </c>
      <c r="C125" s="17">
        <v>4839.3999999999996</v>
      </c>
    </row>
    <row r="126" spans="1:3" s="3" customFormat="1" ht="40.5" x14ac:dyDescent="0.3">
      <c r="A126" s="18"/>
      <c r="B126" s="33" t="s">
        <v>150</v>
      </c>
      <c r="C126" s="17">
        <v>13351.58</v>
      </c>
    </row>
    <row r="127" spans="1:3" s="3" customFormat="1" ht="40.5" x14ac:dyDescent="0.3">
      <c r="A127" s="18"/>
      <c r="B127" s="33" t="s">
        <v>150</v>
      </c>
      <c r="C127" s="17">
        <v>59208.43</v>
      </c>
    </row>
    <row r="128" spans="1:3" s="3" customFormat="1" ht="40.5" x14ac:dyDescent="0.3">
      <c r="A128" s="18"/>
      <c r="B128" s="33" t="s">
        <v>485</v>
      </c>
      <c r="C128" s="17">
        <v>6750.77</v>
      </c>
    </row>
    <row r="129" spans="1:3" s="3" customFormat="1" ht="20.25" x14ac:dyDescent="0.3">
      <c r="A129" s="18"/>
      <c r="B129" s="33" t="s">
        <v>151</v>
      </c>
      <c r="C129" s="17">
        <v>3860.83</v>
      </c>
    </row>
    <row r="130" spans="1:3" s="3" customFormat="1" ht="40.5" x14ac:dyDescent="0.3">
      <c r="A130" s="18"/>
      <c r="B130" s="33" t="s">
        <v>152</v>
      </c>
      <c r="C130" s="17">
        <v>13430.48</v>
      </c>
    </row>
    <row r="131" spans="1:3" s="3" customFormat="1" ht="40.5" x14ac:dyDescent="0.3">
      <c r="A131" s="18"/>
      <c r="B131" s="33" t="s">
        <v>345</v>
      </c>
      <c r="C131" s="17">
        <v>2883.83</v>
      </c>
    </row>
    <row r="132" spans="1:3" s="3" customFormat="1" ht="40.5" x14ac:dyDescent="0.3">
      <c r="A132" s="18"/>
      <c r="B132" s="33" t="s">
        <v>231</v>
      </c>
      <c r="C132" s="17">
        <v>3104.2</v>
      </c>
    </row>
    <row r="133" spans="1:3" s="3" customFormat="1" ht="40.5" x14ac:dyDescent="0.3">
      <c r="A133" s="18"/>
      <c r="B133" s="33" t="s">
        <v>346</v>
      </c>
      <c r="C133" s="17">
        <v>5296.19</v>
      </c>
    </row>
    <row r="134" spans="1:3" s="3" customFormat="1" ht="60.75" x14ac:dyDescent="0.3">
      <c r="A134" s="18"/>
      <c r="B134" s="33" t="s">
        <v>347</v>
      </c>
      <c r="C134" s="17">
        <v>10244.06</v>
      </c>
    </row>
    <row r="135" spans="1:3" s="3" customFormat="1" ht="40.5" x14ac:dyDescent="0.3">
      <c r="A135" s="18"/>
      <c r="B135" s="33" t="s">
        <v>486</v>
      </c>
      <c r="C135" s="17">
        <v>39032.94</v>
      </c>
    </row>
    <row r="136" spans="1:3" s="3" customFormat="1" ht="60.75" x14ac:dyDescent="0.3">
      <c r="A136" s="18"/>
      <c r="B136" s="33" t="s">
        <v>487</v>
      </c>
      <c r="C136" s="17">
        <v>9569.2800000000007</v>
      </c>
    </row>
    <row r="137" spans="1:3" s="3" customFormat="1" ht="40.5" x14ac:dyDescent="0.3">
      <c r="A137" s="18"/>
      <c r="B137" s="33" t="s">
        <v>227</v>
      </c>
      <c r="C137" s="17">
        <v>7823.87</v>
      </c>
    </row>
    <row r="138" spans="1:3" s="3" customFormat="1" ht="40.5" x14ac:dyDescent="0.3">
      <c r="A138" s="18"/>
      <c r="B138" s="33" t="s">
        <v>228</v>
      </c>
      <c r="C138" s="17">
        <v>51060.12</v>
      </c>
    </row>
    <row r="139" spans="1:3" s="3" customFormat="1" ht="20.25" x14ac:dyDescent="0.3">
      <c r="A139" s="18"/>
      <c r="B139" s="31" t="s">
        <v>229</v>
      </c>
      <c r="C139" s="17">
        <v>3576.16</v>
      </c>
    </row>
    <row r="140" spans="1:3" s="3" customFormat="1" ht="40.5" x14ac:dyDescent="0.3">
      <c r="A140" s="18"/>
      <c r="B140" s="33" t="s">
        <v>332</v>
      </c>
      <c r="C140" s="17">
        <v>75888.12</v>
      </c>
    </row>
    <row r="141" spans="1:3" s="3" customFormat="1" ht="40.5" x14ac:dyDescent="0.3">
      <c r="A141" s="18"/>
      <c r="B141" s="33" t="s">
        <v>488</v>
      </c>
      <c r="C141" s="17">
        <v>6471.7</v>
      </c>
    </row>
    <row r="142" spans="1:3" s="3" customFormat="1" ht="40.5" x14ac:dyDescent="0.3">
      <c r="A142" s="18"/>
      <c r="B142" s="33" t="s">
        <v>333</v>
      </c>
      <c r="C142" s="17">
        <v>5954.1</v>
      </c>
    </row>
    <row r="143" spans="1:3" s="3" customFormat="1" ht="40.5" x14ac:dyDescent="0.3">
      <c r="A143" s="18"/>
      <c r="B143" s="33" t="s">
        <v>348</v>
      </c>
      <c r="C143" s="17">
        <v>4806.29</v>
      </c>
    </row>
    <row r="144" spans="1:3" s="3" customFormat="1" ht="40.5" x14ac:dyDescent="0.3">
      <c r="A144" s="18"/>
      <c r="B144" s="33" t="s">
        <v>489</v>
      </c>
      <c r="C144" s="17">
        <v>105812.32</v>
      </c>
    </row>
    <row r="145" spans="1:3" s="3" customFormat="1" ht="20.25" x14ac:dyDescent="0.3">
      <c r="A145" s="18"/>
      <c r="B145" s="33" t="s">
        <v>375</v>
      </c>
      <c r="C145" s="17">
        <v>11809.44</v>
      </c>
    </row>
    <row r="146" spans="1:3" s="3" customFormat="1" ht="20.25" x14ac:dyDescent="0.3">
      <c r="A146" s="18"/>
      <c r="B146" s="33" t="s">
        <v>377</v>
      </c>
      <c r="C146" s="17">
        <v>16788.05</v>
      </c>
    </row>
    <row r="147" spans="1:3" s="3" customFormat="1" ht="60.75" x14ac:dyDescent="0.3">
      <c r="A147" s="18"/>
      <c r="B147" s="33" t="s">
        <v>490</v>
      </c>
      <c r="C147" s="17">
        <v>61939.45</v>
      </c>
    </row>
    <row r="148" spans="1:3" s="3" customFormat="1" ht="40.5" x14ac:dyDescent="0.3">
      <c r="A148" s="18"/>
      <c r="B148" s="33" t="s">
        <v>491</v>
      </c>
      <c r="C148" s="17">
        <v>19499.580000000002</v>
      </c>
    </row>
    <row r="149" spans="1:3" s="3" customFormat="1" ht="40.5" x14ac:dyDescent="0.3">
      <c r="A149" s="18"/>
      <c r="B149" s="33" t="s">
        <v>492</v>
      </c>
      <c r="C149" s="17">
        <v>1060.42</v>
      </c>
    </row>
    <row r="150" spans="1:3" s="3" customFormat="1" ht="20.25" x14ac:dyDescent="0.3">
      <c r="A150" s="18"/>
      <c r="B150" s="33" t="s">
        <v>349</v>
      </c>
      <c r="C150" s="17">
        <v>8688.08</v>
      </c>
    </row>
    <row r="151" spans="1:3" s="3" customFormat="1" ht="40.5" x14ac:dyDescent="0.3">
      <c r="A151" s="18"/>
      <c r="B151" s="33" t="s">
        <v>493</v>
      </c>
      <c r="C151" s="17">
        <v>3045.68</v>
      </c>
    </row>
    <row r="152" spans="1:3" s="3" customFormat="1" ht="20.25" x14ac:dyDescent="0.3">
      <c r="A152" s="18"/>
      <c r="B152" s="33" t="s">
        <v>494</v>
      </c>
      <c r="C152" s="17">
        <v>16908</v>
      </c>
    </row>
    <row r="153" spans="1:3" s="3" customFormat="1" ht="20.25" x14ac:dyDescent="0.3">
      <c r="A153" s="18"/>
      <c r="B153" s="33" t="s">
        <v>495</v>
      </c>
      <c r="C153" s="17">
        <v>33632.11</v>
      </c>
    </row>
    <row r="154" spans="1:3" s="3" customFormat="1" ht="20.25" x14ac:dyDescent="0.3">
      <c r="A154" s="18"/>
      <c r="B154" s="33" t="s">
        <v>496</v>
      </c>
      <c r="C154" s="17">
        <v>26593.919999999998</v>
      </c>
    </row>
    <row r="155" spans="1:3" s="3" customFormat="1" ht="60.75" x14ac:dyDescent="0.3">
      <c r="A155" s="18"/>
      <c r="B155" s="33" t="s">
        <v>497</v>
      </c>
      <c r="C155" s="17">
        <v>49819.08</v>
      </c>
    </row>
    <row r="156" spans="1:3" ht="20.25" x14ac:dyDescent="0.3">
      <c r="A156" s="7"/>
      <c r="B156" s="19" t="s">
        <v>21</v>
      </c>
      <c r="C156" s="9">
        <f>SUM(C157:C349)</f>
        <v>5280397.5999999987</v>
      </c>
    </row>
    <row r="157" spans="1:3" s="3" customFormat="1" ht="20.25" x14ac:dyDescent="0.3">
      <c r="A157" s="7"/>
      <c r="B157" s="23" t="s">
        <v>379</v>
      </c>
      <c r="C157" s="53">
        <v>16815.25</v>
      </c>
    </row>
    <row r="158" spans="1:3" s="3" customFormat="1" ht="37.5" customHeight="1" x14ac:dyDescent="0.3">
      <c r="A158" s="7"/>
      <c r="B158" s="23" t="s">
        <v>380</v>
      </c>
      <c r="C158" s="53">
        <v>12300.74</v>
      </c>
    </row>
    <row r="159" spans="1:3" s="3" customFormat="1" ht="36.75" customHeight="1" x14ac:dyDescent="0.3">
      <c r="A159" s="7"/>
      <c r="B159" s="23" t="s">
        <v>635</v>
      </c>
      <c r="C159" s="56">
        <v>32353.56</v>
      </c>
    </row>
    <row r="160" spans="1:3" s="3" customFormat="1" ht="39" customHeight="1" x14ac:dyDescent="0.3">
      <c r="A160" s="7"/>
      <c r="B160" s="23" t="s">
        <v>636</v>
      </c>
      <c r="C160" s="56">
        <v>12197.63</v>
      </c>
    </row>
    <row r="161" spans="1:3" s="3" customFormat="1" ht="20.25" x14ac:dyDescent="0.3">
      <c r="A161" s="7"/>
      <c r="B161" s="23" t="s">
        <v>381</v>
      </c>
      <c r="C161" s="56">
        <v>5121.68</v>
      </c>
    </row>
    <row r="162" spans="1:3" s="3" customFormat="1" ht="20.25" x14ac:dyDescent="0.3">
      <c r="A162" s="7"/>
      <c r="B162" s="23" t="s">
        <v>637</v>
      </c>
      <c r="C162" s="56">
        <v>38729.730000000003</v>
      </c>
    </row>
    <row r="163" spans="1:3" s="3" customFormat="1" ht="36.75" customHeight="1" x14ac:dyDescent="0.3">
      <c r="A163" s="7"/>
      <c r="B163" s="23" t="s">
        <v>638</v>
      </c>
      <c r="C163" s="56">
        <v>39851.46</v>
      </c>
    </row>
    <row r="164" spans="1:3" s="3" customFormat="1" ht="37.5" customHeight="1" x14ac:dyDescent="0.3">
      <c r="A164" s="8"/>
      <c r="B164" s="23" t="s">
        <v>382</v>
      </c>
      <c r="C164" s="56">
        <v>10595.89</v>
      </c>
    </row>
    <row r="165" spans="1:3" s="3" customFormat="1" ht="20.25" x14ac:dyDescent="0.3">
      <c r="A165" s="7"/>
      <c r="B165" s="23" t="s">
        <v>383</v>
      </c>
      <c r="C165" s="56">
        <v>4418.2</v>
      </c>
    </row>
    <row r="166" spans="1:3" s="3" customFormat="1" ht="20.25" x14ac:dyDescent="0.3">
      <c r="A166" s="7"/>
      <c r="B166" s="23" t="s">
        <v>384</v>
      </c>
      <c r="C166" s="56">
        <v>4285.46</v>
      </c>
    </row>
    <row r="167" spans="1:3" s="3" customFormat="1" ht="20.25" x14ac:dyDescent="0.3">
      <c r="A167" s="7"/>
      <c r="B167" s="23" t="s">
        <v>385</v>
      </c>
      <c r="C167" s="56">
        <v>2613.0500000000002</v>
      </c>
    </row>
    <row r="168" spans="1:3" s="3" customFormat="1" ht="25.5" customHeight="1" x14ac:dyDescent="0.3">
      <c r="A168" s="7"/>
      <c r="B168" s="23" t="s">
        <v>386</v>
      </c>
      <c r="C168" s="56">
        <v>1818.14</v>
      </c>
    </row>
    <row r="169" spans="1:3" s="3" customFormat="1" ht="35.25" customHeight="1" x14ac:dyDescent="0.3">
      <c r="A169" s="7"/>
      <c r="B169" s="23" t="s">
        <v>387</v>
      </c>
      <c r="C169" s="56">
        <v>2978.03</v>
      </c>
    </row>
    <row r="170" spans="1:3" s="3" customFormat="1" ht="20.25" x14ac:dyDescent="0.3">
      <c r="A170" s="7"/>
      <c r="B170" s="23" t="s">
        <v>388</v>
      </c>
      <c r="C170" s="56">
        <v>6435.84</v>
      </c>
    </row>
    <row r="171" spans="1:3" s="3" customFormat="1" ht="20.25" x14ac:dyDescent="0.3">
      <c r="A171" s="7"/>
      <c r="B171" s="23" t="s">
        <v>389</v>
      </c>
      <c r="C171" s="56">
        <v>6435.84</v>
      </c>
    </row>
    <row r="172" spans="1:3" s="3" customFormat="1" ht="40.5" x14ac:dyDescent="0.3">
      <c r="A172" s="7"/>
      <c r="B172" s="23" t="s">
        <v>639</v>
      </c>
      <c r="C172" s="56">
        <v>44065.83</v>
      </c>
    </row>
    <row r="173" spans="1:3" s="3" customFormat="1" ht="20.25" x14ac:dyDescent="0.3">
      <c r="A173" s="7"/>
      <c r="B173" s="23" t="s">
        <v>390</v>
      </c>
      <c r="C173" s="56">
        <v>14175.44</v>
      </c>
    </row>
    <row r="174" spans="1:3" s="3" customFormat="1" ht="42" customHeight="1" x14ac:dyDescent="0.3">
      <c r="A174" s="7"/>
      <c r="B174" s="23" t="s">
        <v>526</v>
      </c>
      <c r="C174" s="56">
        <v>5123.93</v>
      </c>
    </row>
    <row r="175" spans="1:3" s="3" customFormat="1" ht="38.25" customHeight="1" x14ac:dyDescent="0.3">
      <c r="A175" s="7"/>
      <c r="B175" s="23" t="s">
        <v>391</v>
      </c>
      <c r="C175" s="56">
        <v>4993.49</v>
      </c>
    </row>
    <row r="176" spans="1:3" s="3" customFormat="1" ht="20.25" x14ac:dyDescent="0.3">
      <c r="A176" s="7"/>
      <c r="B176" s="23" t="s">
        <v>392</v>
      </c>
      <c r="C176" s="56">
        <v>8760.75</v>
      </c>
    </row>
    <row r="177" spans="1:3" s="3" customFormat="1" ht="20.25" x14ac:dyDescent="0.3">
      <c r="A177" s="7"/>
      <c r="B177" s="23" t="s">
        <v>393</v>
      </c>
      <c r="C177" s="56">
        <v>4466.8999999999996</v>
      </c>
    </row>
    <row r="178" spans="1:3" s="3" customFormat="1" ht="20.25" x14ac:dyDescent="0.3">
      <c r="A178" s="7"/>
      <c r="B178" s="23" t="s">
        <v>394</v>
      </c>
      <c r="C178" s="56">
        <v>4181.9799999999996</v>
      </c>
    </row>
    <row r="179" spans="1:3" s="3" customFormat="1" ht="39" customHeight="1" x14ac:dyDescent="0.3">
      <c r="A179" s="7"/>
      <c r="B179" s="23" t="s">
        <v>395</v>
      </c>
      <c r="C179" s="56">
        <v>30021.08</v>
      </c>
    </row>
    <row r="180" spans="1:3" s="3" customFormat="1" ht="20.25" x14ac:dyDescent="0.3">
      <c r="A180" s="7"/>
      <c r="B180" s="23" t="s">
        <v>527</v>
      </c>
      <c r="C180" s="56">
        <v>10641.61</v>
      </c>
    </row>
    <row r="181" spans="1:3" s="3" customFormat="1" ht="42" customHeight="1" x14ac:dyDescent="0.3">
      <c r="A181" s="7"/>
      <c r="B181" s="23" t="s">
        <v>396</v>
      </c>
      <c r="C181" s="56">
        <v>7472.78</v>
      </c>
    </row>
    <row r="182" spans="1:3" s="3" customFormat="1" ht="36.75" customHeight="1" x14ac:dyDescent="0.3">
      <c r="A182" s="7"/>
      <c r="B182" s="23" t="s">
        <v>397</v>
      </c>
      <c r="C182" s="56">
        <v>2377.79</v>
      </c>
    </row>
    <row r="183" spans="1:3" s="3" customFormat="1" ht="20.25" x14ac:dyDescent="0.3">
      <c r="A183" s="7"/>
      <c r="B183" s="23" t="s">
        <v>398</v>
      </c>
      <c r="C183" s="56">
        <v>22613.040000000001</v>
      </c>
    </row>
    <row r="184" spans="1:3" s="3" customFormat="1" ht="20.25" x14ac:dyDescent="0.3">
      <c r="A184" s="7"/>
      <c r="B184" s="23" t="s">
        <v>399</v>
      </c>
      <c r="C184" s="56">
        <v>18258.77</v>
      </c>
    </row>
    <row r="185" spans="1:3" s="3" customFormat="1" ht="20.25" x14ac:dyDescent="0.3">
      <c r="A185" s="7"/>
      <c r="B185" s="23" t="s">
        <v>400</v>
      </c>
      <c r="C185" s="56">
        <v>11483.82</v>
      </c>
    </row>
    <row r="186" spans="1:3" s="3" customFormat="1" ht="39" customHeight="1" x14ac:dyDescent="0.3">
      <c r="A186" s="7"/>
      <c r="B186" s="23" t="s">
        <v>401</v>
      </c>
      <c r="C186" s="56">
        <v>7701.9</v>
      </c>
    </row>
    <row r="187" spans="1:3" s="3" customFormat="1" ht="40.5" x14ac:dyDescent="0.3">
      <c r="A187" s="7"/>
      <c r="B187" s="23" t="s">
        <v>640</v>
      </c>
      <c r="C187" s="56">
        <v>23490.39</v>
      </c>
    </row>
    <row r="188" spans="1:3" s="3" customFormat="1" ht="40.5" x14ac:dyDescent="0.3">
      <c r="A188" s="7"/>
      <c r="B188" s="23" t="s">
        <v>641</v>
      </c>
      <c r="C188" s="56">
        <v>17253.2</v>
      </c>
    </row>
    <row r="189" spans="1:3" s="3" customFormat="1" ht="40.5" x14ac:dyDescent="0.3">
      <c r="A189" s="7"/>
      <c r="B189" s="23" t="s">
        <v>528</v>
      </c>
      <c r="C189" s="56">
        <v>7092.85</v>
      </c>
    </row>
    <row r="190" spans="1:3" s="3" customFormat="1" ht="40.5" x14ac:dyDescent="0.3">
      <c r="A190" s="7"/>
      <c r="B190" s="23" t="s">
        <v>642</v>
      </c>
      <c r="C190" s="56">
        <v>17454.759999999998</v>
      </c>
    </row>
    <row r="191" spans="1:3" s="3" customFormat="1" ht="20.25" x14ac:dyDescent="0.3">
      <c r="A191" s="7"/>
      <c r="B191" s="23" t="s">
        <v>402</v>
      </c>
      <c r="C191" s="56">
        <v>2669.9</v>
      </c>
    </row>
    <row r="192" spans="1:3" s="3" customFormat="1" ht="20.25" x14ac:dyDescent="0.3">
      <c r="A192" s="7"/>
      <c r="B192" s="23" t="s">
        <v>403</v>
      </c>
      <c r="C192" s="56">
        <v>6280.33</v>
      </c>
    </row>
    <row r="193" spans="1:3" s="3" customFormat="1" ht="20.25" x14ac:dyDescent="0.3">
      <c r="A193" s="7"/>
      <c r="B193" s="23" t="s">
        <v>404</v>
      </c>
      <c r="C193" s="56">
        <v>6591.46</v>
      </c>
    </row>
    <row r="194" spans="1:3" s="3" customFormat="1" ht="20.25" x14ac:dyDescent="0.3">
      <c r="A194" s="7"/>
      <c r="B194" s="23" t="s">
        <v>529</v>
      </c>
      <c r="C194" s="56">
        <v>70865.259999999995</v>
      </c>
    </row>
    <row r="195" spans="1:3" s="3" customFormat="1" ht="20.25" x14ac:dyDescent="0.3">
      <c r="A195" s="7"/>
      <c r="B195" s="23" t="s">
        <v>405</v>
      </c>
      <c r="C195" s="56">
        <v>5722.69</v>
      </c>
    </row>
    <row r="196" spans="1:3" s="3" customFormat="1" ht="20.25" x14ac:dyDescent="0.3">
      <c r="A196" s="7"/>
      <c r="B196" s="23" t="s">
        <v>406</v>
      </c>
      <c r="C196" s="56">
        <v>2785.74</v>
      </c>
    </row>
    <row r="197" spans="1:3" s="3" customFormat="1" ht="20.25" x14ac:dyDescent="0.3">
      <c r="A197" s="7"/>
      <c r="B197" s="23" t="s">
        <v>407</v>
      </c>
      <c r="C197" s="56">
        <v>30398.57</v>
      </c>
    </row>
    <row r="198" spans="1:3" s="3" customFormat="1" ht="40.5" x14ac:dyDescent="0.3">
      <c r="A198" s="7"/>
      <c r="B198" s="23" t="s">
        <v>643</v>
      </c>
      <c r="C198" s="56">
        <v>20730.38</v>
      </c>
    </row>
    <row r="199" spans="1:3" s="3" customFormat="1" ht="20.25" x14ac:dyDescent="0.3">
      <c r="A199" s="7"/>
      <c r="B199" s="23" t="s">
        <v>408</v>
      </c>
      <c r="C199" s="56">
        <v>4820.26</v>
      </c>
    </row>
    <row r="200" spans="1:3" s="3" customFormat="1" ht="20.25" x14ac:dyDescent="0.3">
      <c r="A200" s="7"/>
      <c r="B200" s="23" t="s">
        <v>409</v>
      </c>
      <c r="C200" s="56">
        <v>4079.1</v>
      </c>
    </row>
    <row r="201" spans="1:3" s="3" customFormat="1" ht="20.25" x14ac:dyDescent="0.3">
      <c r="A201" s="7"/>
      <c r="B201" s="23" t="s">
        <v>410</v>
      </c>
      <c r="C201" s="56">
        <v>60138.64</v>
      </c>
    </row>
    <row r="202" spans="1:3" s="3" customFormat="1" ht="20.25" x14ac:dyDescent="0.3">
      <c r="A202" s="7"/>
      <c r="B202" s="23" t="s">
        <v>98</v>
      </c>
      <c r="C202" s="56">
        <v>72240.67</v>
      </c>
    </row>
    <row r="203" spans="1:3" s="3" customFormat="1" ht="40.5" x14ac:dyDescent="0.3">
      <c r="A203" s="7"/>
      <c r="B203" s="23" t="s">
        <v>99</v>
      </c>
      <c r="C203" s="56">
        <v>3021.49</v>
      </c>
    </row>
    <row r="204" spans="1:3" s="3" customFormat="1" ht="39.75" customHeight="1" x14ac:dyDescent="0.3">
      <c r="A204" s="7"/>
      <c r="B204" s="23" t="s">
        <v>644</v>
      </c>
      <c r="C204" s="56">
        <v>10613.28</v>
      </c>
    </row>
    <row r="205" spans="1:3" s="3" customFormat="1" ht="20.25" x14ac:dyDescent="0.3">
      <c r="A205" s="7"/>
      <c r="B205" s="23" t="s">
        <v>100</v>
      </c>
      <c r="C205" s="56">
        <v>25328.26</v>
      </c>
    </row>
    <row r="206" spans="1:3" s="3" customFormat="1" ht="41.25" customHeight="1" x14ac:dyDescent="0.3">
      <c r="A206" s="7"/>
      <c r="B206" s="23" t="s">
        <v>645</v>
      </c>
      <c r="C206" s="56">
        <v>24226.01</v>
      </c>
    </row>
    <row r="207" spans="1:3" s="3" customFormat="1" ht="20.25" x14ac:dyDescent="0.3">
      <c r="A207" s="7"/>
      <c r="B207" s="23" t="s">
        <v>101</v>
      </c>
      <c r="C207" s="56">
        <v>6362.08</v>
      </c>
    </row>
    <row r="208" spans="1:3" s="3" customFormat="1" ht="20.25" x14ac:dyDescent="0.3">
      <c r="A208" s="7"/>
      <c r="B208" s="32" t="s">
        <v>186</v>
      </c>
      <c r="C208" s="56">
        <v>35930.71</v>
      </c>
    </row>
    <row r="209" spans="1:3" s="3" customFormat="1" ht="40.5" customHeight="1" x14ac:dyDescent="0.3">
      <c r="A209" s="7"/>
      <c r="B209" s="23" t="s">
        <v>102</v>
      </c>
      <c r="C209" s="56">
        <v>6611.44</v>
      </c>
    </row>
    <row r="210" spans="1:3" s="3" customFormat="1" ht="39" customHeight="1" x14ac:dyDescent="0.3">
      <c r="A210" s="7"/>
      <c r="B210" s="23" t="s">
        <v>646</v>
      </c>
      <c r="C210" s="56">
        <v>10402</v>
      </c>
    </row>
    <row r="211" spans="1:3" s="3" customFormat="1" ht="20.25" x14ac:dyDescent="0.3">
      <c r="A211" s="7"/>
      <c r="B211" s="23" t="s">
        <v>187</v>
      </c>
      <c r="C211" s="56">
        <v>2227.7800000000002</v>
      </c>
    </row>
    <row r="212" spans="1:3" s="3" customFormat="1" ht="20.25" x14ac:dyDescent="0.3">
      <c r="A212" s="7"/>
      <c r="B212" s="23" t="s">
        <v>647</v>
      </c>
      <c r="C212" s="56">
        <v>73772.259999999995</v>
      </c>
    </row>
    <row r="213" spans="1:3" s="3" customFormat="1" ht="40.5" x14ac:dyDescent="0.3">
      <c r="A213" s="7"/>
      <c r="B213" s="23" t="s">
        <v>103</v>
      </c>
      <c r="C213" s="56">
        <v>3728.82</v>
      </c>
    </row>
    <row r="214" spans="1:3" s="3" customFormat="1" ht="41.25" customHeight="1" x14ac:dyDescent="0.3">
      <c r="A214" s="7"/>
      <c r="B214" s="23" t="s">
        <v>411</v>
      </c>
      <c r="C214" s="56">
        <v>13683.25</v>
      </c>
    </row>
    <row r="215" spans="1:3" s="3" customFormat="1" ht="40.5" x14ac:dyDescent="0.3">
      <c r="A215" s="7"/>
      <c r="B215" s="23" t="s">
        <v>412</v>
      </c>
      <c r="C215" s="56">
        <v>3647.47</v>
      </c>
    </row>
    <row r="216" spans="1:3" s="3" customFormat="1" ht="20.25" x14ac:dyDescent="0.3">
      <c r="A216" s="7"/>
      <c r="B216" s="23" t="s">
        <v>413</v>
      </c>
      <c r="C216" s="56">
        <v>3615.1</v>
      </c>
    </row>
    <row r="217" spans="1:3" s="3" customFormat="1" ht="20.25" x14ac:dyDescent="0.3">
      <c r="A217" s="7"/>
      <c r="B217" s="23" t="s">
        <v>414</v>
      </c>
      <c r="C217" s="56">
        <v>3466.45</v>
      </c>
    </row>
    <row r="218" spans="1:3" s="3" customFormat="1" ht="42" customHeight="1" x14ac:dyDescent="0.3">
      <c r="A218" s="7"/>
      <c r="B218" s="23" t="s">
        <v>415</v>
      </c>
      <c r="C218" s="56">
        <v>3925.33</v>
      </c>
    </row>
    <row r="219" spans="1:3" s="3" customFormat="1" ht="38.25" customHeight="1" x14ac:dyDescent="0.3">
      <c r="A219" s="7"/>
      <c r="B219" s="23" t="s">
        <v>416</v>
      </c>
      <c r="C219" s="56">
        <v>4213.09</v>
      </c>
    </row>
    <row r="220" spans="1:3" s="3" customFormat="1" ht="20.25" x14ac:dyDescent="0.3">
      <c r="A220" s="7"/>
      <c r="B220" s="23" t="s">
        <v>417</v>
      </c>
      <c r="C220" s="56">
        <v>12288.62</v>
      </c>
    </row>
    <row r="221" spans="1:3" s="3" customFormat="1" ht="20.25" x14ac:dyDescent="0.3">
      <c r="A221" s="7"/>
      <c r="B221" s="23" t="s">
        <v>418</v>
      </c>
      <c r="C221" s="56">
        <v>5494.2</v>
      </c>
    </row>
    <row r="222" spans="1:3" s="3" customFormat="1" ht="39.75" customHeight="1" x14ac:dyDescent="0.3">
      <c r="A222" s="7"/>
      <c r="B222" s="23" t="s">
        <v>419</v>
      </c>
      <c r="C222" s="56">
        <v>4607.6000000000004</v>
      </c>
    </row>
    <row r="223" spans="1:3" s="3" customFormat="1" ht="20.25" x14ac:dyDescent="0.3">
      <c r="A223" s="7"/>
      <c r="B223" s="23" t="s">
        <v>420</v>
      </c>
      <c r="C223" s="56">
        <v>4380.82</v>
      </c>
    </row>
    <row r="224" spans="1:3" s="3" customFormat="1" ht="40.5" x14ac:dyDescent="0.3">
      <c r="A224" s="7"/>
      <c r="B224" s="23" t="s">
        <v>648</v>
      </c>
      <c r="C224" s="56">
        <v>85953.12</v>
      </c>
    </row>
    <row r="225" spans="1:3" s="3" customFormat="1" ht="20.25" x14ac:dyDescent="0.3">
      <c r="A225" s="7"/>
      <c r="B225" s="23" t="s">
        <v>421</v>
      </c>
      <c r="C225" s="56">
        <v>14829.76</v>
      </c>
    </row>
    <row r="226" spans="1:3" s="3" customFormat="1" ht="20.25" x14ac:dyDescent="0.3">
      <c r="A226" s="7"/>
      <c r="B226" s="23" t="s">
        <v>422</v>
      </c>
      <c r="C226" s="56">
        <v>11927.04</v>
      </c>
    </row>
    <row r="227" spans="1:3" s="3" customFormat="1" ht="20.25" x14ac:dyDescent="0.3">
      <c r="A227" s="7"/>
      <c r="B227" s="23" t="s">
        <v>423</v>
      </c>
      <c r="C227" s="56">
        <v>3525.83</v>
      </c>
    </row>
    <row r="228" spans="1:3" s="3" customFormat="1" ht="20.25" x14ac:dyDescent="0.3">
      <c r="A228" s="7"/>
      <c r="B228" s="23" t="s">
        <v>424</v>
      </c>
      <c r="C228" s="56">
        <v>3593.64</v>
      </c>
    </row>
    <row r="229" spans="1:3" s="3" customFormat="1" ht="20.25" x14ac:dyDescent="0.3">
      <c r="A229" s="7"/>
      <c r="B229" s="23" t="s">
        <v>425</v>
      </c>
      <c r="C229" s="56">
        <v>3430.2</v>
      </c>
    </row>
    <row r="230" spans="1:3" s="3" customFormat="1" ht="40.5" x14ac:dyDescent="0.3">
      <c r="A230" s="7"/>
      <c r="B230" s="23" t="s">
        <v>530</v>
      </c>
      <c r="C230" s="56">
        <v>5842.75</v>
      </c>
    </row>
    <row r="231" spans="1:3" s="3" customFormat="1" ht="20.25" x14ac:dyDescent="0.3">
      <c r="A231" s="7"/>
      <c r="B231" s="23" t="s">
        <v>531</v>
      </c>
      <c r="C231" s="56">
        <v>1309.3900000000001</v>
      </c>
    </row>
    <row r="232" spans="1:3" s="3" customFormat="1" ht="20.25" x14ac:dyDescent="0.3">
      <c r="A232" s="7"/>
      <c r="B232" s="23" t="s">
        <v>426</v>
      </c>
      <c r="C232" s="56">
        <v>32533.68</v>
      </c>
    </row>
    <row r="233" spans="1:3" s="3" customFormat="1" ht="20.25" x14ac:dyDescent="0.3">
      <c r="A233" s="7"/>
      <c r="B233" s="23" t="s">
        <v>427</v>
      </c>
      <c r="C233" s="56">
        <v>31354.31</v>
      </c>
    </row>
    <row r="234" spans="1:3" s="3" customFormat="1" ht="40.5" customHeight="1" x14ac:dyDescent="0.3">
      <c r="A234" s="7"/>
      <c r="B234" s="23" t="s">
        <v>649</v>
      </c>
      <c r="C234" s="56">
        <v>6525.3</v>
      </c>
    </row>
    <row r="235" spans="1:3" s="3" customFormat="1" ht="42" customHeight="1" x14ac:dyDescent="0.3">
      <c r="A235" s="7"/>
      <c r="B235" s="23" t="s">
        <v>428</v>
      </c>
      <c r="C235" s="56">
        <v>1628.48</v>
      </c>
    </row>
    <row r="236" spans="1:3" s="3" customFormat="1" ht="39" customHeight="1" x14ac:dyDescent="0.3">
      <c r="A236" s="7"/>
      <c r="B236" s="23" t="s">
        <v>429</v>
      </c>
      <c r="C236" s="56">
        <v>5362.44</v>
      </c>
    </row>
    <row r="237" spans="1:3" s="3" customFormat="1" ht="20.25" x14ac:dyDescent="0.3">
      <c r="A237" s="7"/>
      <c r="B237" s="23" t="s">
        <v>532</v>
      </c>
      <c r="C237" s="56">
        <v>22395.16</v>
      </c>
    </row>
    <row r="238" spans="1:3" s="3" customFormat="1" ht="20.25" x14ac:dyDescent="0.3">
      <c r="A238" s="7"/>
      <c r="B238" s="23" t="s">
        <v>196</v>
      </c>
      <c r="C238" s="56">
        <v>17146.66</v>
      </c>
    </row>
    <row r="239" spans="1:3" s="3" customFormat="1" ht="40.5" customHeight="1" x14ac:dyDescent="0.3">
      <c r="A239" s="7"/>
      <c r="B239" s="23" t="s">
        <v>430</v>
      </c>
      <c r="C239" s="56">
        <v>7766.51</v>
      </c>
    </row>
    <row r="240" spans="1:3" s="3" customFormat="1" ht="20.25" x14ac:dyDescent="0.3">
      <c r="A240" s="7"/>
      <c r="B240" s="23" t="s">
        <v>431</v>
      </c>
      <c r="C240" s="56">
        <v>5019.34</v>
      </c>
    </row>
    <row r="241" spans="1:3" s="3" customFormat="1" ht="20.25" x14ac:dyDescent="0.3">
      <c r="A241" s="7"/>
      <c r="B241" s="23" t="s">
        <v>197</v>
      </c>
      <c r="C241" s="56">
        <v>7692.94</v>
      </c>
    </row>
    <row r="242" spans="1:3" s="3" customFormat="1" ht="20.25" x14ac:dyDescent="0.3">
      <c r="A242" s="7"/>
      <c r="B242" s="23" t="s">
        <v>198</v>
      </c>
      <c r="C242" s="56">
        <v>81806.600000000006</v>
      </c>
    </row>
    <row r="243" spans="1:3" s="3" customFormat="1" ht="20.25" x14ac:dyDescent="0.3">
      <c r="A243" s="7"/>
      <c r="B243" s="23" t="s">
        <v>199</v>
      </c>
      <c r="C243" s="56">
        <v>26641.84</v>
      </c>
    </row>
    <row r="244" spans="1:3" s="3" customFormat="1" ht="20.25" x14ac:dyDescent="0.3">
      <c r="A244" s="7"/>
      <c r="B244" s="23" t="s">
        <v>533</v>
      </c>
      <c r="C244" s="56">
        <v>50377.03</v>
      </c>
    </row>
    <row r="245" spans="1:3" s="3" customFormat="1" ht="20.25" x14ac:dyDescent="0.3">
      <c r="A245" s="7"/>
      <c r="B245" s="23" t="s">
        <v>200</v>
      </c>
      <c r="C245" s="56">
        <v>41063.18</v>
      </c>
    </row>
    <row r="246" spans="1:3" s="3" customFormat="1" ht="20.25" x14ac:dyDescent="0.3">
      <c r="A246" s="7"/>
      <c r="B246" s="23" t="s">
        <v>432</v>
      </c>
      <c r="C246" s="56">
        <v>35954.28</v>
      </c>
    </row>
    <row r="247" spans="1:3" s="3" customFormat="1" ht="20.25" x14ac:dyDescent="0.3">
      <c r="A247" s="7"/>
      <c r="B247" s="23" t="s">
        <v>433</v>
      </c>
      <c r="C247" s="56">
        <v>39366.5</v>
      </c>
    </row>
    <row r="248" spans="1:3" s="3" customFormat="1" ht="40.5" x14ac:dyDescent="0.3">
      <c r="A248" s="7"/>
      <c r="B248" s="23" t="s">
        <v>434</v>
      </c>
      <c r="C248" s="56">
        <v>17082.64</v>
      </c>
    </row>
    <row r="249" spans="1:3" s="3" customFormat="1" ht="40.5" x14ac:dyDescent="0.3">
      <c r="A249" s="7"/>
      <c r="B249" s="23" t="s">
        <v>435</v>
      </c>
      <c r="C249" s="56">
        <v>6869.64</v>
      </c>
    </row>
    <row r="250" spans="1:3" s="3" customFormat="1" ht="42" customHeight="1" x14ac:dyDescent="0.3">
      <c r="A250" s="7"/>
      <c r="B250" s="23" t="s">
        <v>436</v>
      </c>
      <c r="C250" s="56">
        <v>9178.82</v>
      </c>
    </row>
    <row r="251" spans="1:3" s="3" customFormat="1" ht="20.25" x14ac:dyDescent="0.3">
      <c r="A251" s="7"/>
      <c r="B251" s="23" t="s">
        <v>437</v>
      </c>
      <c r="C251" s="56">
        <v>16143</v>
      </c>
    </row>
    <row r="252" spans="1:3" s="3" customFormat="1" ht="20.25" x14ac:dyDescent="0.3">
      <c r="A252" s="7"/>
      <c r="B252" s="23" t="s">
        <v>438</v>
      </c>
      <c r="C252" s="56">
        <v>11793</v>
      </c>
    </row>
    <row r="253" spans="1:3" s="3" customFormat="1" ht="40.5" x14ac:dyDescent="0.3">
      <c r="A253" s="7"/>
      <c r="B253" s="23" t="s">
        <v>434</v>
      </c>
      <c r="C253" s="56">
        <v>10321.370000000001</v>
      </c>
    </row>
    <row r="254" spans="1:3" s="3" customFormat="1" ht="20.25" x14ac:dyDescent="0.3">
      <c r="A254" s="7"/>
      <c r="B254" s="23" t="s">
        <v>439</v>
      </c>
      <c r="C254" s="56">
        <v>9689.94</v>
      </c>
    </row>
    <row r="255" spans="1:3" s="3" customFormat="1" ht="20.25" x14ac:dyDescent="0.3">
      <c r="A255" s="7"/>
      <c r="B255" s="23" t="s">
        <v>650</v>
      </c>
      <c r="C255" s="56">
        <v>33711.71</v>
      </c>
    </row>
    <row r="256" spans="1:3" s="3" customFormat="1" ht="42.75" customHeight="1" x14ac:dyDescent="0.3">
      <c r="A256" s="7"/>
      <c r="B256" s="23" t="s">
        <v>440</v>
      </c>
      <c r="C256" s="56">
        <v>38113.800000000003</v>
      </c>
    </row>
    <row r="257" spans="1:3" s="3" customFormat="1" ht="40.5" x14ac:dyDescent="0.3">
      <c r="A257" s="7"/>
      <c r="B257" s="23" t="s">
        <v>651</v>
      </c>
      <c r="C257" s="56">
        <v>7916.83</v>
      </c>
    </row>
    <row r="258" spans="1:3" s="3" customFormat="1" ht="40.5" x14ac:dyDescent="0.3">
      <c r="A258" s="7"/>
      <c r="B258" s="23" t="s">
        <v>652</v>
      </c>
      <c r="C258" s="56">
        <v>20295.3</v>
      </c>
    </row>
    <row r="259" spans="1:3" s="3" customFormat="1" ht="20.25" x14ac:dyDescent="0.3">
      <c r="A259" s="7"/>
      <c r="B259" s="23" t="s">
        <v>441</v>
      </c>
      <c r="C259" s="56">
        <v>3477.44</v>
      </c>
    </row>
    <row r="260" spans="1:3" s="3" customFormat="1" ht="20.25" x14ac:dyDescent="0.3">
      <c r="A260" s="7"/>
      <c r="B260" s="23" t="s">
        <v>442</v>
      </c>
      <c r="C260" s="56">
        <v>2048.1999999999998</v>
      </c>
    </row>
    <row r="261" spans="1:3" s="3" customFormat="1" ht="39.75" customHeight="1" x14ac:dyDescent="0.3">
      <c r="A261" s="7"/>
      <c r="B261" s="23" t="s">
        <v>443</v>
      </c>
      <c r="C261" s="56">
        <v>2506.39</v>
      </c>
    </row>
    <row r="262" spans="1:3" s="3" customFormat="1" ht="20.25" x14ac:dyDescent="0.3">
      <c r="A262" s="7"/>
      <c r="B262" s="23" t="s">
        <v>444</v>
      </c>
      <c r="C262" s="56">
        <v>2624.99</v>
      </c>
    </row>
    <row r="263" spans="1:3" s="3" customFormat="1" ht="20.25" x14ac:dyDescent="0.3">
      <c r="A263" s="7"/>
      <c r="B263" s="23" t="s">
        <v>445</v>
      </c>
      <c r="C263" s="56">
        <v>1524.23</v>
      </c>
    </row>
    <row r="264" spans="1:3" s="3" customFormat="1" ht="39.75" customHeight="1" x14ac:dyDescent="0.3">
      <c r="A264" s="7"/>
      <c r="B264" s="23" t="s">
        <v>446</v>
      </c>
      <c r="C264" s="56">
        <v>46110.66</v>
      </c>
    </row>
    <row r="265" spans="1:3" s="3" customFormat="1" ht="20.25" x14ac:dyDescent="0.3">
      <c r="A265" s="7"/>
      <c r="B265" s="23" t="s">
        <v>653</v>
      </c>
      <c r="C265" s="56">
        <v>53842.879999999997</v>
      </c>
    </row>
    <row r="266" spans="1:3" s="3" customFormat="1" ht="40.5" x14ac:dyDescent="0.3">
      <c r="A266" s="7"/>
      <c r="B266" s="23" t="s">
        <v>447</v>
      </c>
      <c r="C266" s="56">
        <v>15817.13</v>
      </c>
    </row>
    <row r="267" spans="1:3" s="3" customFormat="1" ht="40.5" customHeight="1" x14ac:dyDescent="0.3">
      <c r="A267" s="7"/>
      <c r="B267" s="23" t="s">
        <v>448</v>
      </c>
      <c r="C267" s="56">
        <v>84968.7</v>
      </c>
    </row>
    <row r="268" spans="1:3" s="3" customFormat="1" ht="20.25" x14ac:dyDescent="0.3">
      <c r="A268" s="7"/>
      <c r="B268" s="23" t="s">
        <v>449</v>
      </c>
      <c r="C268" s="56">
        <v>8648.64</v>
      </c>
    </row>
    <row r="269" spans="1:3" s="3" customFormat="1" ht="40.5" x14ac:dyDescent="0.3">
      <c r="A269" s="7"/>
      <c r="B269" s="23" t="s">
        <v>654</v>
      </c>
      <c r="C269" s="56">
        <v>43935.519999999997</v>
      </c>
    </row>
    <row r="270" spans="1:3" s="3" customFormat="1" ht="42" customHeight="1" x14ac:dyDescent="0.3">
      <c r="A270" s="7"/>
      <c r="B270" s="23" t="s">
        <v>450</v>
      </c>
      <c r="C270" s="56">
        <v>5728.98</v>
      </c>
    </row>
    <row r="271" spans="1:3" s="3" customFormat="1" ht="42" customHeight="1" x14ac:dyDescent="0.3">
      <c r="A271" s="7"/>
      <c r="B271" s="23" t="s">
        <v>451</v>
      </c>
      <c r="C271" s="56">
        <v>2383.14</v>
      </c>
    </row>
    <row r="272" spans="1:3" s="3" customFormat="1" ht="20.25" x14ac:dyDescent="0.3">
      <c r="A272" s="7"/>
      <c r="B272" s="23" t="s">
        <v>452</v>
      </c>
      <c r="C272" s="56">
        <v>1656.89</v>
      </c>
    </row>
    <row r="273" spans="1:3" s="3" customFormat="1" ht="20.25" x14ac:dyDescent="0.3">
      <c r="A273" s="7"/>
      <c r="B273" s="23" t="s">
        <v>453</v>
      </c>
      <c r="C273" s="56">
        <v>1815.7</v>
      </c>
    </row>
    <row r="274" spans="1:3" s="3" customFormat="1" ht="40.5" x14ac:dyDescent="0.3">
      <c r="A274" s="7"/>
      <c r="B274" s="23" t="s">
        <v>454</v>
      </c>
      <c r="C274" s="56">
        <v>1333.96</v>
      </c>
    </row>
    <row r="275" spans="1:3" s="3" customFormat="1" ht="38.25" customHeight="1" x14ac:dyDescent="0.3">
      <c r="A275" s="7"/>
      <c r="B275" s="23" t="s">
        <v>455</v>
      </c>
      <c r="C275" s="56">
        <v>47974.32</v>
      </c>
    </row>
    <row r="276" spans="1:3" s="3" customFormat="1" ht="20.25" x14ac:dyDescent="0.3">
      <c r="A276" s="7"/>
      <c r="B276" s="23" t="s">
        <v>456</v>
      </c>
      <c r="C276" s="56">
        <v>50944.58</v>
      </c>
    </row>
    <row r="277" spans="1:3" s="3" customFormat="1" ht="20.25" x14ac:dyDescent="0.3">
      <c r="A277" s="7"/>
      <c r="B277" s="23" t="s">
        <v>534</v>
      </c>
      <c r="C277" s="56">
        <v>6005.56</v>
      </c>
    </row>
    <row r="278" spans="1:3" s="3" customFormat="1" ht="38.25" customHeight="1" x14ac:dyDescent="0.3">
      <c r="A278" s="7"/>
      <c r="B278" s="23" t="s">
        <v>655</v>
      </c>
      <c r="C278" s="56">
        <v>60723.49</v>
      </c>
    </row>
    <row r="279" spans="1:3" s="3" customFormat="1" ht="20.25" x14ac:dyDescent="0.3">
      <c r="A279" s="7"/>
      <c r="B279" s="23" t="s">
        <v>457</v>
      </c>
      <c r="C279" s="56">
        <v>28520</v>
      </c>
    </row>
    <row r="280" spans="1:3" s="3" customFormat="1" ht="20.25" x14ac:dyDescent="0.3">
      <c r="A280" s="7"/>
      <c r="B280" s="23" t="s">
        <v>535</v>
      </c>
      <c r="C280" s="56">
        <v>35844.82</v>
      </c>
    </row>
    <row r="281" spans="1:3" s="3" customFormat="1" ht="40.5" x14ac:dyDescent="0.3">
      <c r="A281" s="7"/>
      <c r="B281" s="23" t="s">
        <v>536</v>
      </c>
      <c r="C281" s="56">
        <v>7032.94</v>
      </c>
    </row>
    <row r="282" spans="1:3" s="3" customFormat="1" ht="20.25" x14ac:dyDescent="0.3">
      <c r="A282" s="7"/>
      <c r="B282" s="23" t="s">
        <v>537</v>
      </c>
      <c r="C282" s="56">
        <v>22170.68</v>
      </c>
    </row>
    <row r="283" spans="1:3" s="3" customFormat="1" ht="20.25" x14ac:dyDescent="0.3">
      <c r="A283" s="7"/>
      <c r="B283" s="23" t="s">
        <v>538</v>
      </c>
      <c r="C283" s="56">
        <v>106551.66</v>
      </c>
    </row>
    <row r="284" spans="1:3" s="3" customFormat="1" ht="20.25" x14ac:dyDescent="0.3">
      <c r="A284" s="7"/>
      <c r="B284" s="57" t="s">
        <v>543</v>
      </c>
      <c r="C284" s="56">
        <v>18316.88</v>
      </c>
    </row>
    <row r="285" spans="1:3" s="3" customFormat="1" ht="20.25" x14ac:dyDescent="0.3">
      <c r="A285" s="7"/>
      <c r="B285" s="58" t="s">
        <v>539</v>
      </c>
      <c r="C285" s="56">
        <v>6536.56</v>
      </c>
    </row>
    <row r="286" spans="1:3" s="3" customFormat="1" ht="20.25" x14ac:dyDescent="0.3">
      <c r="A286" s="7"/>
      <c r="B286" s="58" t="s">
        <v>540</v>
      </c>
      <c r="C286" s="56">
        <v>10406.629999999999</v>
      </c>
    </row>
    <row r="287" spans="1:3" s="3" customFormat="1" ht="20.25" x14ac:dyDescent="0.3">
      <c r="A287" s="7"/>
      <c r="B287" s="58" t="s">
        <v>541</v>
      </c>
      <c r="C287" s="56">
        <v>9890.33</v>
      </c>
    </row>
    <row r="288" spans="1:3" s="3" customFormat="1" ht="40.5" x14ac:dyDescent="0.3">
      <c r="A288" s="7"/>
      <c r="B288" s="58" t="s">
        <v>542</v>
      </c>
      <c r="C288" s="56">
        <v>19133.38</v>
      </c>
    </row>
    <row r="289" spans="1:3" s="3" customFormat="1" ht="37.5" customHeight="1" x14ac:dyDescent="0.3">
      <c r="A289" s="7"/>
      <c r="B289" s="58" t="s">
        <v>544</v>
      </c>
      <c r="C289" s="56">
        <v>3536.06</v>
      </c>
    </row>
    <row r="290" spans="1:3" s="3" customFormat="1" ht="60.75" x14ac:dyDescent="0.3">
      <c r="A290" s="7"/>
      <c r="B290" s="23" t="s">
        <v>321</v>
      </c>
      <c r="C290" s="56">
        <v>58365.86</v>
      </c>
    </row>
    <row r="291" spans="1:3" s="3" customFormat="1" ht="20.25" x14ac:dyDescent="0.3">
      <c r="A291" s="7"/>
      <c r="B291" s="23" t="s">
        <v>545</v>
      </c>
      <c r="C291" s="56">
        <v>17740.8</v>
      </c>
    </row>
    <row r="292" spans="1:3" s="3" customFormat="1" ht="20.25" x14ac:dyDescent="0.3">
      <c r="A292" s="7"/>
      <c r="B292" s="23" t="s">
        <v>546</v>
      </c>
      <c r="C292" s="56">
        <v>7392</v>
      </c>
    </row>
    <row r="293" spans="1:3" s="3" customFormat="1" ht="20.25" x14ac:dyDescent="0.3">
      <c r="A293" s="7"/>
      <c r="B293" s="23" t="s">
        <v>322</v>
      </c>
      <c r="C293" s="56">
        <v>5411.16</v>
      </c>
    </row>
    <row r="294" spans="1:3" s="3" customFormat="1" ht="20.25" x14ac:dyDescent="0.3">
      <c r="A294" s="7"/>
      <c r="B294" s="23" t="s">
        <v>323</v>
      </c>
      <c r="C294" s="56">
        <v>5411.16</v>
      </c>
    </row>
    <row r="295" spans="1:3" s="3" customFormat="1" ht="20.25" x14ac:dyDescent="0.3">
      <c r="A295" s="7"/>
      <c r="B295" s="23" t="s">
        <v>324</v>
      </c>
      <c r="C295" s="56">
        <v>5411.16</v>
      </c>
    </row>
    <row r="296" spans="1:3" s="3" customFormat="1" ht="20.25" x14ac:dyDescent="0.3">
      <c r="A296" s="7"/>
      <c r="B296" s="23" t="s">
        <v>325</v>
      </c>
      <c r="C296" s="56">
        <v>5411.16</v>
      </c>
    </row>
    <row r="297" spans="1:3" s="3" customFormat="1" ht="20.25" x14ac:dyDescent="0.3">
      <c r="A297" s="7"/>
      <c r="B297" s="23" t="s">
        <v>193</v>
      </c>
      <c r="C297" s="56">
        <v>5411.16</v>
      </c>
    </row>
    <row r="298" spans="1:3" s="3" customFormat="1" ht="20.25" x14ac:dyDescent="0.3">
      <c r="A298" s="7"/>
      <c r="B298" s="23" t="s">
        <v>194</v>
      </c>
      <c r="C298" s="56">
        <v>5411.16</v>
      </c>
    </row>
    <row r="299" spans="1:3" s="3" customFormat="1" ht="20.25" x14ac:dyDescent="0.3">
      <c r="A299" s="7"/>
      <c r="B299" s="23" t="s">
        <v>195</v>
      </c>
      <c r="C299" s="56">
        <v>5184.72</v>
      </c>
    </row>
    <row r="300" spans="1:3" s="3" customFormat="1" ht="20.25" x14ac:dyDescent="0.3">
      <c r="A300" s="7"/>
      <c r="B300" s="23" t="s">
        <v>189</v>
      </c>
      <c r="C300" s="56">
        <v>7392</v>
      </c>
    </row>
    <row r="301" spans="1:3" s="3" customFormat="1" ht="20.25" x14ac:dyDescent="0.3">
      <c r="A301" s="7"/>
      <c r="B301" s="23" t="s">
        <v>190</v>
      </c>
      <c r="C301" s="56">
        <v>7392</v>
      </c>
    </row>
    <row r="302" spans="1:3" s="3" customFormat="1" ht="20.25" x14ac:dyDescent="0.3">
      <c r="A302" s="7"/>
      <c r="B302" s="23" t="s">
        <v>191</v>
      </c>
      <c r="C302" s="56">
        <v>7392</v>
      </c>
    </row>
    <row r="303" spans="1:3" s="3" customFormat="1" ht="39.75" customHeight="1" x14ac:dyDescent="0.3">
      <c r="A303" s="7"/>
      <c r="B303" s="23" t="s">
        <v>192</v>
      </c>
      <c r="C303" s="56">
        <v>7392</v>
      </c>
    </row>
    <row r="304" spans="1:3" s="3" customFormat="1" ht="20.25" x14ac:dyDescent="0.3">
      <c r="A304" s="7"/>
      <c r="B304" s="23" t="s">
        <v>193</v>
      </c>
      <c r="C304" s="56">
        <v>7392</v>
      </c>
    </row>
    <row r="305" spans="1:3" s="3" customFormat="1" ht="20.25" x14ac:dyDescent="0.3">
      <c r="A305" s="7"/>
      <c r="B305" s="23" t="s">
        <v>194</v>
      </c>
      <c r="C305" s="56">
        <v>7392</v>
      </c>
    </row>
    <row r="306" spans="1:3" s="3" customFormat="1" ht="20.25" x14ac:dyDescent="0.3">
      <c r="A306" s="7"/>
      <c r="B306" s="23" t="s">
        <v>195</v>
      </c>
      <c r="C306" s="56">
        <v>10348.799999999999</v>
      </c>
    </row>
    <row r="307" spans="1:3" s="3" customFormat="1" ht="40.5" x14ac:dyDescent="0.3">
      <c r="A307" s="7"/>
      <c r="B307" s="23" t="s">
        <v>547</v>
      </c>
      <c r="C307" s="56">
        <v>49759</v>
      </c>
    </row>
    <row r="308" spans="1:3" s="3" customFormat="1" ht="40.5" x14ac:dyDescent="0.3">
      <c r="A308" s="7"/>
      <c r="B308" s="23" t="s">
        <v>548</v>
      </c>
      <c r="C308" s="56">
        <v>49680</v>
      </c>
    </row>
    <row r="309" spans="1:3" s="3" customFormat="1" ht="40.5" x14ac:dyDescent="0.3">
      <c r="A309" s="7"/>
      <c r="B309" s="23" t="s">
        <v>549</v>
      </c>
      <c r="C309" s="56">
        <v>49399</v>
      </c>
    </row>
    <row r="310" spans="1:3" s="3" customFormat="1" ht="40.5" x14ac:dyDescent="0.3">
      <c r="A310" s="7"/>
      <c r="B310" s="23" t="s">
        <v>550</v>
      </c>
      <c r="C310" s="56">
        <v>49594</v>
      </c>
    </row>
    <row r="311" spans="1:3" s="3" customFormat="1" ht="40.5" x14ac:dyDescent="0.3">
      <c r="A311" s="7"/>
      <c r="B311" s="23" t="s">
        <v>551</v>
      </c>
      <c r="C311" s="56">
        <v>49123</v>
      </c>
    </row>
    <row r="312" spans="1:3" s="3" customFormat="1" ht="40.5" x14ac:dyDescent="0.3">
      <c r="A312" s="7"/>
      <c r="B312" s="23" t="s">
        <v>552</v>
      </c>
      <c r="C312" s="56">
        <v>49653</v>
      </c>
    </row>
    <row r="313" spans="1:3" s="3" customFormat="1" ht="40.5" x14ac:dyDescent="0.3">
      <c r="A313" s="7"/>
      <c r="B313" s="23" t="s">
        <v>553</v>
      </c>
      <c r="C313" s="56">
        <v>48642</v>
      </c>
    </row>
    <row r="314" spans="1:3" s="3" customFormat="1" ht="40.5" x14ac:dyDescent="0.3">
      <c r="A314" s="7"/>
      <c r="B314" s="23" t="s">
        <v>554</v>
      </c>
      <c r="C314" s="56">
        <v>49072</v>
      </c>
    </row>
    <row r="315" spans="1:3" s="3" customFormat="1" ht="40.5" x14ac:dyDescent="0.3">
      <c r="A315" s="7"/>
      <c r="B315" s="23" t="s">
        <v>555</v>
      </c>
      <c r="C315" s="56">
        <v>49633</v>
      </c>
    </row>
    <row r="316" spans="1:3" s="3" customFormat="1" ht="40.5" x14ac:dyDescent="0.3">
      <c r="A316" s="7"/>
      <c r="B316" s="23" t="s">
        <v>556</v>
      </c>
      <c r="C316" s="56">
        <v>49547</v>
      </c>
    </row>
    <row r="317" spans="1:3" s="3" customFormat="1" ht="40.5" x14ac:dyDescent="0.3">
      <c r="A317" s="7"/>
      <c r="B317" s="23" t="s">
        <v>557</v>
      </c>
      <c r="C317" s="56">
        <v>27902</v>
      </c>
    </row>
    <row r="318" spans="1:3" s="3" customFormat="1" ht="40.5" x14ac:dyDescent="0.3">
      <c r="A318" s="7"/>
      <c r="B318" s="23" t="s">
        <v>558</v>
      </c>
      <c r="C318" s="56">
        <v>2928</v>
      </c>
    </row>
    <row r="319" spans="1:3" s="3" customFormat="1" ht="40.5" x14ac:dyDescent="0.3">
      <c r="A319" s="7"/>
      <c r="B319" s="23" t="s">
        <v>559</v>
      </c>
      <c r="C319" s="56">
        <v>31773</v>
      </c>
    </row>
    <row r="320" spans="1:3" s="3" customFormat="1" ht="40.5" x14ac:dyDescent="0.3">
      <c r="A320" s="7"/>
      <c r="B320" s="23" t="s">
        <v>561</v>
      </c>
      <c r="C320" s="56">
        <v>17563</v>
      </c>
    </row>
    <row r="321" spans="1:3" s="3" customFormat="1" ht="40.5" x14ac:dyDescent="0.3">
      <c r="A321" s="7"/>
      <c r="B321" s="23" t="s">
        <v>560</v>
      </c>
      <c r="C321" s="56">
        <v>28240</v>
      </c>
    </row>
    <row r="322" spans="1:3" s="3" customFormat="1" ht="40.5" x14ac:dyDescent="0.3">
      <c r="A322" s="7"/>
      <c r="B322" s="23" t="s">
        <v>562</v>
      </c>
      <c r="C322" s="56">
        <v>49952</v>
      </c>
    </row>
    <row r="323" spans="1:3" s="3" customFormat="1" ht="40.5" x14ac:dyDescent="0.3">
      <c r="A323" s="7"/>
      <c r="B323" s="23" t="s">
        <v>565</v>
      </c>
      <c r="C323" s="56">
        <v>7075</v>
      </c>
    </row>
    <row r="324" spans="1:3" s="3" customFormat="1" ht="20.25" x14ac:dyDescent="0.3">
      <c r="A324" s="7"/>
      <c r="B324" s="23" t="s">
        <v>563</v>
      </c>
      <c r="C324" s="56">
        <v>23909</v>
      </c>
    </row>
    <row r="325" spans="1:3" s="3" customFormat="1" ht="40.5" x14ac:dyDescent="0.3">
      <c r="A325" s="7"/>
      <c r="B325" s="23" t="s">
        <v>564</v>
      </c>
      <c r="C325" s="56">
        <v>31896</v>
      </c>
    </row>
    <row r="326" spans="1:3" s="3" customFormat="1" ht="40.5" x14ac:dyDescent="0.3">
      <c r="A326" s="7"/>
      <c r="B326" s="23" t="s">
        <v>566</v>
      </c>
      <c r="C326" s="56">
        <v>41136</v>
      </c>
    </row>
    <row r="327" spans="1:3" s="3" customFormat="1" ht="40.5" x14ac:dyDescent="0.3">
      <c r="A327" s="7"/>
      <c r="B327" s="23" t="s">
        <v>683</v>
      </c>
      <c r="C327" s="56">
        <v>56209.64</v>
      </c>
    </row>
    <row r="328" spans="1:3" s="3" customFormat="1" ht="40.5" x14ac:dyDescent="0.3">
      <c r="A328" s="7"/>
      <c r="B328" s="23" t="s">
        <v>567</v>
      </c>
      <c r="C328" s="56">
        <v>49592.160000000003</v>
      </c>
    </row>
    <row r="329" spans="1:3" s="3" customFormat="1" ht="40.5" x14ac:dyDescent="0.3">
      <c r="A329" s="7"/>
      <c r="B329" s="23" t="s">
        <v>568</v>
      </c>
      <c r="C329" s="56">
        <v>65796.13</v>
      </c>
    </row>
    <row r="330" spans="1:3" s="3" customFormat="1" ht="40.5" x14ac:dyDescent="0.3">
      <c r="A330" s="7"/>
      <c r="B330" s="23" t="s">
        <v>569</v>
      </c>
      <c r="C330" s="56">
        <v>55974.16</v>
      </c>
    </row>
    <row r="331" spans="1:3" s="3" customFormat="1" ht="40.5" x14ac:dyDescent="0.3">
      <c r="A331" s="7"/>
      <c r="B331" s="23" t="s">
        <v>570</v>
      </c>
      <c r="C331" s="56">
        <v>19943.830000000002</v>
      </c>
    </row>
    <row r="332" spans="1:3" s="3" customFormat="1" ht="40.5" x14ac:dyDescent="0.3">
      <c r="A332" s="7"/>
      <c r="B332" s="23" t="s">
        <v>571</v>
      </c>
      <c r="C332" s="56">
        <v>49942</v>
      </c>
    </row>
    <row r="333" spans="1:3" s="3" customFormat="1" ht="40.5" x14ac:dyDescent="0.3">
      <c r="A333" s="7"/>
      <c r="B333" s="23" t="s">
        <v>572</v>
      </c>
      <c r="C333" s="56">
        <v>49991</v>
      </c>
    </row>
    <row r="334" spans="1:3" s="3" customFormat="1" ht="40.5" x14ac:dyDescent="0.3">
      <c r="A334" s="7"/>
      <c r="B334" s="23" t="s">
        <v>573</v>
      </c>
      <c r="C334" s="56">
        <v>49966</v>
      </c>
    </row>
    <row r="335" spans="1:3" s="3" customFormat="1" ht="40.5" x14ac:dyDescent="0.3">
      <c r="A335" s="7"/>
      <c r="B335" s="23" t="s">
        <v>574</v>
      </c>
      <c r="C335" s="56">
        <v>30777</v>
      </c>
    </row>
    <row r="336" spans="1:3" s="3" customFormat="1" ht="40.5" x14ac:dyDescent="0.3">
      <c r="A336" s="7"/>
      <c r="B336" s="23" t="s">
        <v>575</v>
      </c>
      <c r="C336" s="56">
        <v>40474</v>
      </c>
    </row>
    <row r="337" spans="1:3" s="3" customFormat="1" ht="40.5" x14ac:dyDescent="0.3">
      <c r="A337" s="7"/>
      <c r="B337" s="23" t="s">
        <v>576</v>
      </c>
      <c r="C337" s="56">
        <v>920.4</v>
      </c>
    </row>
    <row r="338" spans="1:3" s="3" customFormat="1" ht="20.25" x14ac:dyDescent="0.3">
      <c r="A338" s="7"/>
      <c r="B338" s="23" t="s">
        <v>201</v>
      </c>
      <c r="C338" s="56">
        <v>19900</v>
      </c>
    </row>
    <row r="339" spans="1:3" s="3" customFormat="1" ht="20.25" x14ac:dyDescent="0.3">
      <c r="A339" s="7"/>
      <c r="B339" s="23" t="s">
        <v>577</v>
      </c>
      <c r="C339" s="56">
        <v>527497.77</v>
      </c>
    </row>
    <row r="340" spans="1:3" s="3" customFormat="1" ht="20.25" x14ac:dyDescent="0.3">
      <c r="A340" s="7"/>
      <c r="B340" s="23" t="s">
        <v>188</v>
      </c>
      <c r="C340" s="56">
        <v>6727</v>
      </c>
    </row>
    <row r="341" spans="1:3" s="3" customFormat="1" ht="20.25" x14ac:dyDescent="0.3">
      <c r="A341" s="7"/>
      <c r="B341" s="23" t="s">
        <v>232</v>
      </c>
      <c r="C341" s="56">
        <v>1167.5999999999999</v>
      </c>
    </row>
    <row r="342" spans="1:3" s="3" customFormat="1" ht="20.25" x14ac:dyDescent="0.3">
      <c r="A342" s="7"/>
      <c r="B342" s="23" t="s">
        <v>326</v>
      </c>
      <c r="C342" s="56">
        <v>134537.57</v>
      </c>
    </row>
    <row r="343" spans="1:3" s="3" customFormat="1" ht="20.25" x14ac:dyDescent="0.3">
      <c r="A343" s="7"/>
      <c r="B343" s="23" t="s">
        <v>327</v>
      </c>
      <c r="C343" s="56">
        <v>60509.1</v>
      </c>
    </row>
    <row r="344" spans="1:3" s="3" customFormat="1" ht="20.25" x14ac:dyDescent="0.3">
      <c r="A344" s="7"/>
      <c r="B344" s="23" t="s">
        <v>328</v>
      </c>
      <c r="C344" s="56">
        <v>318915.88</v>
      </c>
    </row>
    <row r="345" spans="1:3" s="3" customFormat="1" ht="20.25" x14ac:dyDescent="0.3">
      <c r="A345" s="7"/>
      <c r="B345" s="23" t="s">
        <v>44</v>
      </c>
      <c r="C345" s="56">
        <v>43607.64</v>
      </c>
    </row>
    <row r="346" spans="1:3" s="3" customFormat="1" ht="20.25" x14ac:dyDescent="0.3">
      <c r="A346" s="7"/>
      <c r="B346" s="23" t="s">
        <v>329</v>
      </c>
      <c r="C346" s="56">
        <v>39932.339999999997</v>
      </c>
    </row>
    <row r="347" spans="1:3" s="3" customFormat="1" ht="20.25" x14ac:dyDescent="0.3">
      <c r="A347" s="7"/>
      <c r="B347" s="23" t="s">
        <v>224</v>
      </c>
      <c r="C347" s="56">
        <v>175233</v>
      </c>
    </row>
    <row r="348" spans="1:3" s="3" customFormat="1" ht="20.25" x14ac:dyDescent="0.3">
      <c r="A348" s="7"/>
      <c r="B348" s="23" t="s">
        <v>45</v>
      </c>
      <c r="C348" s="56">
        <v>37953</v>
      </c>
    </row>
    <row r="349" spans="1:3" s="3" customFormat="1" ht="20.25" x14ac:dyDescent="0.3">
      <c r="A349" s="7"/>
      <c r="B349" s="23" t="s">
        <v>458</v>
      </c>
      <c r="C349" s="56">
        <v>68880</v>
      </c>
    </row>
    <row r="350" spans="1:3" s="3" customFormat="1" ht="20.25" x14ac:dyDescent="0.3">
      <c r="A350" s="7"/>
      <c r="B350" s="19" t="s">
        <v>27</v>
      </c>
      <c r="C350" s="29">
        <f>SUM(C351:C361)</f>
        <v>30731.8</v>
      </c>
    </row>
    <row r="351" spans="1:3" s="3" customFormat="1" ht="20.25" x14ac:dyDescent="0.3">
      <c r="A351" s="7"/>
      <c r="B351" s="33" t="s">
        <v>73</v>
      </c>
      <c r="C351" s="28">
        <v>1832.3</v>
      </c>
    </row>
    <row r="352" spans="1:3" s="3" customFormat="1" ht="20.25" x14ac:dyDescent="0.3">
      <c r="A352" s="7"/>
      <c r="B352" s="33" t="s">
        <v>74</v>
      </c>
      <c r="C352" s="28">
        <v>2125.12</v>
      </c>
    </row>
    <row r="353" spans="1:3" s="3" customFormat="1" ht="20.25" x14ac:dyDescent="0.3">
      <c r="A353" s="7"/>
      <c r="B353" s="33" t="s">
        <v>75</v>
      </c>
      <c r="C353" s="28">
        <v>502.68</v>
      </c>
    </row>
    <row r="354" spans="1:3" s="3" customFormat="1" ht="20.25" x14ac:dyDescent="0.3">
      <c r="A354" s="7"/>
      <c r="B354" s="33" t="s">
        <v>76</v>
      </c>
      <c r="C354" s="28">
        <v>1835.98</v>
      </c>
    </row>
    <row r="355" spans="1:3" s="3" customFormat="1" ht="39" customHeight="1" x14ac:dyDescent="0.3">
      <c r="A355" s="7"/>
      <c r="B355" s="33" t="s">
        <v>77</v>
      </c>
      <c r="C355" s="28">
        <v>3300.06</v>
      </c>
    </row>
    <row r="356" spans="1:3" s="3" customFormat="1" ht="46.5" customHeight="1" x14ac:dyDescent="0.3">
      <c r="A356" s="7"/>
      <c r="B356" s="33" t="s">
        <v>78</v>
      </c>
      <c r="C356" s="28">
        <v>2329.21</v>
      </c>
    </row>
    <row r="357" spans="1:3" s="3" customFormat="1" ht="20.25" x14ac:dyDescent="0.3">
      <c r="A357" s="7"/>
      <c r="B357" s="33" t="s">
        <v>79</v>
      </c>
      <c r="C357" s="28">
        <v>1244.44</v>
      </c>
    </row>
    <row r="358" spans="1:3" s="3" customFormat="1" ht="40.5" x14ac:dyDescent="0.3">
      <c r="A358" s="7"/>
      <c r="B358" s="33" t="s">
        <v>179</v>
      </c>
      <c r="C358" s="34">
        <v>1462.92</v>
      </c>
    </row>
    <row r="359" spans="1:3" s="3" customFormat="1" ht="20.25" x14ac:dyDescent="0.3">
      <c r="A359" s="7"/>
      <c r="B359" s="55" t="s">
        <v>498</v>
      </c>
      <c r="C359" s="34">
        <v>3122</v>
      </c>
    </row>
    <row r="360" spans="1:3" s="3" customFormat="1" ht="20.25" x14ac:dyDescent="0.3">
      <c r="A360" s="7"/>
      <c r="B360" s="55" t="s">
        <v>499</v>
      </c>
      <c r="C360" s="34">
        <v>4225.54</v>
      </c>
    </row>
    <row r="361" spans="1:3" s="3" customFormat="1" ht="20.25" x14ac:dyDescent="0.3">
      <c r="A361" s="7"/>
      <c r="B361" s="55" t="s">
        <v>500</v>
      </c>
      <c r="C361" s="34">
        <v>8751.5499999999993</v>
      </c>
    </row>
    <row r="362" spans="1:3" s="3" customFormat="1" ht="20.25" x14ac:dyDescent="0.3">
      <c r="A362" s="7"/>
      <c r="B362" s="19" t="s">
        <v>176</v>
      </c>
      <c r="C362" s="30">
        <f>SUM(C363:C365)</f>
        <v>272906.03000000003</v>
      </c>
    </row>
    <row r="363" spans="1:3" s="3" customFormat="1" ht="20.25" x14ac:dyDescent="0.3">
      <c r="A363" s="7"/>
      <c r="B363" s="33" t="s">
        <v>8</v>
      </c>
      <c r="C363" s="34">
        <v>238340.65</v>
      </c>
    </row>
    <row r="364" spans="1:3" s="3" customFormat="1" ht="20.25" x14ac:dyDescent="0.3">
      <c r="A364" s="7"/>
      <c r="B364" s="33" t="s">
        <v>177</v>
      </c>
      <c r="C364" s="34">
        <v>29002.05</v>
      </c>
    </row>
    <row r="365" spans="1:3" s="3" customFormat="1" ht="20.25" x14ac:dyDescent="0.3">
      <c r="A365" s="7"/>
      <c r="B365" s="33" t="s">
        <v>178</v>
      </c>
      <c r="C365" s="34">
        <v>5563.33</v>
      </c>
    </row>
    <row r="366" spans="1:3" ht="40.5" x14ac:dyDescent="0.3">
      <c r="A366" s="25" t="s">
        <v>10</v>
      </c>
      <c r="B366" s="15" t="s">
        <v>374</v>
      </c>
      <c r="C366" s="9">
        <f>C368+C369+C370+C371+C372</f>
        <v>15519996.620000001</v>
      </c>
    </row>
    <row r="367" spans="1:3" ht="20.25" x14ac:dyDescent="0.3">
      <c r="A367" s="7"/>
      <c r="B367" s="8" t="s">
        <v>3</v>
      </c>
      <c r="C367" s="20"/>
    </row>
    <row r="368" spans="1:3" ht="20.25" x14ac:dyDescent="0.3">
      <c r="A368" s="7"/>
      <c r="B368" s="21" t="s">
        <v>17</v>
      </c>
      <c r="C368" s="9">
        <f>C373+C410+C411+C416+C442</f>
        <v>2942382.0199999996</v>
      </c>
    </row>
    <row r="369" spans="1:3" s="3" customFormat="1" ht="20.25" x14ac:dyDescent="0.3">
      <c r="A369" s="7"/>
      <c r="B369" s="21" t="s">
        <v>26</v>
      </c>
      <c r="C369" s="9">
        <f>C445</f>
        <v>671406.69000000006</v>
      </c>
    </row>
    <row r="370" spans="1:3" ht="20.25" x14ac:dyDescent="0.3">
      <c r="A370" s="7"/>
      <c r="B370" s="21" t="s">
        <v>11</v>
      </c>
      <c r="C370" s="10">
        <f>C473</f>
        <v>11057778.290000003</v>
      </c>
    </row>
    <row r="371" spans="1:3" s="3" customFormat="1" ht="20.25" x14ac:dyDescent="0.3">
      <c r="A371" s="7"/>
      <c r="B371" s="35" t="s">
        <v>27</v>
      </c>
      <c r="C371" s="9">
        <f>C513</f>
        <v>689993.62</v>
      </c>
    </row>
    <row r="372" spans="1:3" s="3" customFormat="1" ht="20.25" x14ac:dyDescent="0.3">
      <c r="A372" s="7"/>
      <c r="B372" s="35" t="s">
        <v>176</v>
      </c>
      <c r="C372" s="9">
        <f>C527</f>
        <v>158436</v>
      </c>
    </row>
    <row r="373" spans="1:3" ht="20.25" x14ac:dyDescent="0.3">
      <c r="A373" s="7">
        <v>2111</v>
      </c>
      <c r="B373" s="8" t="s">
        <v>8</v>
      </c>
      <c r="C373" s="9">
        <f>SUM(C374:C409)</f>
        <v>999309.91999999981</v>
      </c>
    </row>
    <row r="374" spans="1:3" s="3" customFormat="1" ht="20.25" x14ac:dyDescent="0.3">
      <c r="A374" s="7"/>
      <c r="B374" s="22" t="s">
        <v>47</v>
      </c>
      <c r="C374" s="14">
        <v>27329.19</v>
      </c>
    </row>
    <row r="375" spans="1:3" s="3" customFormat="1" ht="20.25" x14ac:dyDescent="0.3">
      <c r="A375" s="7"/>
      <c r="B375" s="22" t="s">
        <v>48</v>
      </c>
      <c r="C375" s="14">
        <v>18385.09</v>
      </c>
    </row>
    <row r="376" spans="1:3" s="3" customFormat="1" ht="20.25" x14ac:dyDescent="0.3">
      <c r="A376" s="7"/>
      <c r="B376" s="22" t="s">
        <v>49</v>
      </c>
      <c r="C376" s="14">
        <v>18633.54</v>
      </c>
    </row>
    <row r="377" spans="1:3" s="3" customFormat="1" ht="20.25" x14ac:dyDescent="0.3">
      <c r="A377" s="7"/>
      <c r="B377" s="22" t="s">
        <v>53</v>
      </c>
      <c r="C377" s="14">
        <v>45093.16</v>
      </c>
    </row>
    <row r="378" spans="1:3" s="3" customFormat="1" ht="63.75" customHeight="1" x14ac:dyDescent="0.3">
      <c r="A378" s="7"/>
      <c r="B378" s="37" t="s">
        <v>233</v>
      </c>
      <c r="C378" s="14">
        <v>37267.08</v>
      </c>
    </row>
    <row r="379" spans="1:3" s="3" customFormat="1" ht="19.5" customHeight="1" x14ac:dyDescent="0.3">
      <c r="A379" s="7"/>
      <c r="B379" s="22" t="s">
        <v>50</v>
      </c>
      <c r="C379" s="14">
        <v>19751.55</v>
      </c>
    </row>
    <row r="380" spans="1:3" s="3" customFormat="1" ht="24" customHeight="1" x14ac:dyDescent="0.3">
      <c r="A380" s="7"/>
      <c r="B380" s="22" t="s">
        <v>51</v>
      </c>
      <c r="C380" s="14">
        <v>38881.99</v>
      </c>
    </row>
    <row r="381" spans="1:3" s="3" customFormat="1" ht="24" customHeight="1" x14ac:dyDescent="0.3">
      <c r="A381" s="7"/>
      <c r="B381" s="22" t="s">
        <v>52</v>
      </c>
      <c r="C381" s="14">
        <v>36645.96</v>
      </c>
    </row>
    <row r="382" spans="1:3" s="3" customFormat="1" ht="24" customHeight="1" x14ac:dyDescent="0.3">
      <c r="A382" s="7"/>
      <c r="B382" s="22" t="s">
        <v>118</v>
      </c>
      <c r="C382" s="14">
        <v>67577.64</v>
      </c>
    </row>
    <row r="383" spans="1:3" s="3" customFormat="1" ht="24" customHeight="1" x14ac:dyDescent="0.3">
      <c r="A383" s="7"/>
      <c r="B383" s="22" t="s">
        <v>119</v>
      </c>
      <c r="C383" s="14">
        <v>4596.2700000000004</v>
      </c>
    </row>
    <row r="384" spans="1:3" s="3" customFormat="1" ht="24" customHeight="1" x14ac:dyDescent="0.3">
      <c r="A384" s="7"/>
      <c r="B384" s="22" t="s">
        <v>120</v>
      </c>
      <c r="C384" s="14">
        <v>1987.58</v>
      </c>
    </row>
    <row r="385" spans="1:3" s="3" customFormat="1" ht="24" customHeight="1" x14ac:dyDescent="0.3">
      <c r="A385" s="7"/>
      <c r="B385" s="22" t="s">
        <v>121</v>
      </c>
      <c r="C385" s="14">
        <v>32795.03</v>
      </c>
    </row>
    <row r="386" spans="1:3" s="3" customFormat="1" ht="24" customHeight="1" x14ac:dyDescent="0.3">
      <c r="A386" s="7"/>
      <c r="B386" s="22" t="s">
        <v>122</v>
      </c>
      <c r="C386" s="14">
        <v>47577.64</v>
      </c>
    </row>
    <row r="387" spans="1:3" s="3" customFormat="1" ht="24" customHeight="1" x14ac:dyDescent="0.3">
      <c r="A387" s="7"/>
      <c r="B387" s="22" t="s">
        <v>123</v>
      </c>
      <c r="C387" s="14">
        <v>1863.35</v>
      </c>
    </row>
    <row r="388" spans="1:3" s="3" customFormat="1" ht="24" customHeight="1" x14ac:dyDescent="0.3">
      <c r="A388" s="7"/>
      <c r="B388" s="22" t="s">
        <v>124</v>
      </c>
      <c r="C388" s="14">
        <v>10186.34</v>
      </c>
    </row>
    <row r="389" spans="1:3" s="3" customFormat="1" ht="24" customHeight="1" x14ac:dyDescent="0.3">
      <c r="A389" s="7"/>
      <c r="B389" s="22" t="s">
        <v>125</v>
      </c>
      <c r="C389" s="14">
        <v>4844.72</v>
      </c>
    </row>
    <row r="390" spans="1:3" s="3" customFormat="1" ht="24" customHeight="1" x14ac:dyDescent="0.3">
      <c r="A390" s="7"/>
      <c r="B390" s="22" t="s">
        <v>126</v>
      </c>
      <c r="C390" s="14">
        <v>39254.660000000003</v>
      </c>
    </row>
    <row r="391" spans="1:3" s="3" customFormat="1" ht="24" customHeight="1" x14ac:dyDescent="0.3">
      <c r="A391" s="7"/>
      <c r="B391" s="22" t="s">
        <v>138</v>
      </c>
      <c r="C391" s="14">
        <v>76645.960000000006</v>
      </c>
    </row>
    <row r="392" spans="1:3" s="3" customFormat="1" ht="24" customHeight="1" x14ac:dyDescent="0.3">
      <c r="A392" s="7"/>
      <c r="B392" s="22" t="s">
        <v>127</v>
      </c>
      <c r="C392" s="14">
        <v>10310.56</v>
      </c>
    </row>
    <row r="393" spans="1:3" s="3" customFormat="1" ht="24" customHeight="1" x14ac:dyDescent="0.3">
      <c r="A393" s="7"/>
      <c r="B393" s="22" t="s">
        <v>128</v>
      </c>
      <c r="C393" s="14">
        <v>20621.12</v>
      </c>
    </row>
    <row r="394" spans="1:3" s="3" customFormat="1" ht="24" customHeight="1" x14ac:dyDescent="0.3">
      <c r="A394" s="7"/>
      <c r="B394" s="22" t="s">
        <v>139</v>
      </c>
      <c r="C394" s="14">
        <v>50372.67</v>
      </c>
    </row>
    <row r="395" spans="1:3" s="3" customFormat="1" ht="24" customHeight="1" x14ac:dyDescent="0.3">
      <c r="A395" s="7"/>
      <c r="B395" s="22" t="s">
        <v>140</v>
      </c>
      <c r="C395" s="14">
        <v>22981.37</v>
      </c>
    </row>
    <row r="396" spans="1:3" s="3" customFormat="1" ht="24" customHeight="1" x14ac:dyDescent="0.3">
      <c r="A396" s="7"/>
      <c r="B396" s="22" t="s">
        <v>47</v>
      </c>
      <c r="C396" s="14">
        <v>31428.57</v>
      </c>
    </row>
    <row r="397" spans="1:3" s="3" customFormat="1" ht="24" customHeight="1" x14ac:dyDescent="0.3">
      <c r="A397" s="7"/>
      <c r="B397" s="22" t="s">
        <v>234</v>
      </c>
      <c r="C397" s="14">
        <v>23602.48</v>
      </c>
    </row>
    <row r="398" spans="1:3" s="3" customFormat="1" ht="24" customHeight="1" x14ac:dyDescent="0.3">
      <c r="A398" s="7"/>
      <c r="B398" s="22" t="s">
        <v>235</v>
      </c>
      <c r="C398" s="14">
        <v>18136.650000000001</v>
      </c>
    </row>
    <row r="399" spans="1:3" s="3" customFormat="1" ht="24" customHeight="1" x14ac:dyDescent="0.3">
      <c r="A399" s="7"/>
      <c r="B399" s="22" t="s">
        <v>241</v>
      </c>
      <c r="C399" s="14">
        <v>34285.71</v>
      </c>
    </row>
    <row r="400" spans="1:3" s="3" customFormat="1" ht="24" customHeight="1" x14ac:dyDescent="0.3">
      <c r="A400" s="7"/>
      <c r="B400" s="22" t="s">
        <v>242</v>
      </c>
      <c r="C400" s="14">
        <v>27080.75</v>
      </c>
    </row>
    <row r="401" spans="1:3" s="3" customFormat="1" ht="24" customHeight="1" x14ac:dyDescent="0.3">
      <c r="A401" s="7"/>
      <c r="B401" s="22" t="s">
        <v>243</v>
      </c>
      <c r="C401" s="14">
        <v>31801.25</v>
      </c>
    </row>
    <row r="402" spans="1:3" s="3" customFormat="1" ht="24" customHeight="1" x14ac:dyDescent="0.3">
      <c r="A402" s="7"/>
      <c r="B402" s="22" t="s">
        <v>244</v>
      </c>
      <c r="C402" s="14">
        <v>34285.71</v>
      </c>
    </row>
    <row r="403" spans="1:3" s="3" customFormat="1" ht="24" customHeight="1" x14ac:dyDescent="0.3">
      <c r="A403" s="7"/>
      <c r="B403" s="22" t="s">
        <v>310</v>
      </c>
      <c r="C403" s="14">
        <v>12049.69</v>
      </c>
    </row>
    <row r="404" spans="1:3" s="3" customFormat="1" ht="24" customHeight="1" x14ac:dyDescent="0.3">
      <c r="A404" s="7"/>
      <c r="B404" s="22" t="s">
        <v>311</v>
      </c>
      <c r="C404" s="14">
        <v>1304.3499999999999</v>
      </c>
    </row>
    <row r="405" spans="1:3" s="3" customFormat="1" ht="24" customHeight="1" x14ac:dyDescent="0.3">
      <c r="A405" s="7"/>
      <c r="B405" s="22" t="s">
        <v>312</v>
      </c>
      <c r="C405" s="14">
        <v>20869.560000000001</v>
      </c>
    </row>
    <row r="406" spans="1:3" s="3" customFormat="1" ht="24" customHeight="1" x14ac:dyDescent="0.3">
      <c r="A406" s="7"/>
      <c r="B406" s="22" t="s">
        <v>313</v>
      </c>
      <c r="C406" s="14">
        <v>23478.26</v>
      </c>
    </row>
    <row r="407" spans="1:3" s="3" customFormat="1" ht="24" customHeight="1" x14ac:dyDescent="0.3">
      <c r="A407" s="7"/>
      <c r="B407" s="22" t="s">
        <v>501</v>
      </c>
      <c r="C407" s="14">
        <v>68447.199999999997</v>
      </c>
    </row>
    <row r="408" spans="1:3" s="3" customFormat="1" ht="24" customHeight="1" x14ac:dyDescent="0.3">
      <c r="A408" s="7"/>
      <c r="B408" s="22" t="s">
        <v>502</v>
      </c>
      <c r="C408" s="14">
        <v>34037.269999999997</v>
      </c>
    </row>
    <row r="409" spans="1:3" s="3" customFormat="1" ht="44.25" customHeight="1" x14ac:dyDescent="0.3">
      <c r="A409" s="7"/>
      <c r="B409" s="37" t="s">
        <v>141</v>
      </c>
      <c r="C409" s="14">
        <v>4900</v>
      </c>
    </row>
    <row r="410" spans="1:3" ht="20.25" x14ac:dyDescent="0.3">
      <c r="A410" s="7">
        <v>2120</v>
      </c>
      <c r="B410" s="8" t="s">
        <v>9</v>
      </c>
      <c r="C410" s="9">
        <v>219848.21</v>
      </c>
    </row>
    <row r="411" spans="1:3" s="3" customFormat="1" ht="20.25" x14ac:dyDescent="0.3">
      <c r="A411" s="7">
        <v>2210</v>
      </c>
      <c r="B411" s="8" t="s">
        <v>15</v>
      </c>
      <c r="C411" s="9">
        <f>SUM(C412:C415)</f>
        <v>236060.9</v>
      </c>
    </row>
    <row r="412" spans="1:3" s="3" customFormat="1" ht="20.25" x14ac:dyDescent="0.3">
      <c r="A412" s="7"/>
      <c r="B412" s="13" t="s">
        <v>504</v>
      </c>
      <c r="C412" s="14">
        <v>59967.9</v>
      </c>
    </row>
    <row r="413" spans="1:3" s="3" customFormat="1" ht="81" x14ac:dyDescent="0.3">
      <c r="A413" s="7"/>
      <c r="B413" s="23" t="s">
        <v>505</v>
      </c>
      <c r="C413" s="14">
        <v>82265</v>
      </c>
    </row>
    <row r="414" spans="1:3" s="3" customFormat="1" ht="20.25" x14ac:dyDescent="0.3">
      <c r="A414" s="7"/>
      <c r="B414" s="23" t="s">
        <v>245</v>
      </c>
      <c r="C414" s="14">
        <v>49368</v>
      </c>
    </row>
    <row r="415" spans="1:3" s="3" customFormat="1" ht="40.5" x14ac:dyDescent="0.3">
      <c r="A415" s="7"/>
      <c r="B415" s="23" t="s">
        <v>503</v>
      </c>
      <c r="C415" s="14">
        <v>44460</v>
      </c>
    </row>
    <row r="416" spans="1:3" s="3" customFormat="1" ht="20.25" x14ac:dyDescent="0.3">
      <c r="A416" s="7">
        <v>2240</v>
      </c>
      <c r="B416" s="8" t="s">
        <v>16</v>
      </c>
      <c r="C416" s="9">
        <f>SUM(C417:C441)</f>
        <v>1485281.99</v>
      </c>
    </row>
    <row r="417" spans="1:3" s="3" customFormat="1" ht="40.5" x14ac:dyDescent="0.3">
      <c r="A417" s="7"/>
      <c r="B417" s="23" t="s">
        <v>55</v>
      </c>
      <c r="C417" s="14">
        <v>4086.6</v>
      </c>
    </row>
    <row r="418" spans="1:3" s="3" customFormat="1" ht="20.25" x14ac:dyDescent="0.3">
      <c r="A418" s="7"/>
      <c r="B418" s="23" t="s">
        <v>129</v>
      </c>
      <c r="C418" s="14">
        <v>25751</v>
      </c>
    </row>
    <row r="419" spans="1:3" s="3" customFormat="1" ht="40.5" x14ac:dyDescent="0.3">
      <c r="A419" s="7"/>
      <c r="B419" s="23" t="s">
        <v>130</v>
      </c>
      <c r="C419" s="14">
        <v>49500</v>
      </c>
    </row>
    <row r="420" spans="1:3" s="3" customFormat="1" ht="39.75" customHeight="1" x14ac:dyDescent="0.3">
      <c r="A420" s="7"/>
      <c r="B420" s="23" t="s">
        <v>142</v>
      </c>
      <c r="C420" s="14">
        <v>4948.68</v>
      </c>
    </row>
    <row r="421" spans="1:3" s="3" customFormat="1" ht="40.5" x14ac:dyDescent="0.3">
      <c r="A421" s="7"/>
      <c r="B421" s="23" t="s">
        <v>143</v>
      </c>
      <c r="C421" s="14">
        <v>4303.2</v>
      </c>
    </row>
    <row r="422" spans="1:3" s="3" customFormat="1" ht="40.5" x14ac:dyDescent="0.3">
      <c r="A422" s="7"/>
      <c r="B422" s="23" t="s">
        <v>144</v>
      </c>
      <c r="C422" s="14">
        <v>4733.5200000000004</v>
      </c>
    </row>
    <row r="423" spans="1:3" s="3" customFormat="1" ht="40.5" x14ac:dyDescent="0.3">
      <c r="A423" s="7"/>
      <c r="B423" s="23" t="s">
        <v>145</v>
      </c>
      <c r="C423" s="14">
        <v>17212.8</v>
      </c>
    </row>
    <row r="424" spans="1:3" s="3" customFormat="1" ht="40.5" x14ac:dyDescent="0.3">
      <c r="A424" s="7"/>
      <c r="B424" s="23" t="s">
        <v>146</v>
      </c>
      <c r="C424" s="14">
        <v>6885.12</v>
      </c>
    </row>
    <row r="425" spans="1:3" s="3" customFormat="1" ht="40.5" x14ac:dyDescent="0.3">
      <c r="A425" s="7"/>
      <c r="B425" s="23" t="s">
        <v>147</v>
      </c>
      <c r="C425" s="14">
        <v>9036.7199999999993</v>
      </c>
    </row>
    <row r="426" spans="1:3" s="3" customFormat="1" ht="40.5" x14ac:dyDescent="0.3">
      <c r="A426" s="7"/>
      <c r="B426" s="23" t="s">
        <v>148</v>
      </c>
      <c r="C426" s="14">
        <v>2151.6</v>
      </c>
    </row>
    <row r="427" spans="1:3" s="3" customFormat="1" ht="40.5" x14ac:dyDescent="0.3">
      <c r="A427" s="7"/>
      <c r="B427" s="23" t="s">
        <v>246</v>
      </c>
      <c r="C427" s="14">
        <v>126396</v>
      </c>
    </row>
    <row r="428" spans="1:3" s="3" customFormat="1" ht="40.5" x14ac:dyDescent="0.3">
      <c r="A428" s="7"/>
      <c r="B428" s="23" t="s">
        <v>247</v>
      </c>
      <c r="C428" s="14">
        <v>173284</v>
      </c>
    </row>
    <row r="429" spans="1:3" s="3" customFormat="1" ht="40.5" x14ac:dyDescent="0.3">
      <c r="A429" s="7"/>
      <c r="B429" s="23" t="s">
        <v>248</v>
      </c>
      <c r="C429" s="14">
        <v>38862</v>
      </c>
    </row>
    <row r="430" spans="1:3" s="3" customFormat="1" ht="60.75" customHeight="1" x14ac:dyDescent="0.3">
      <c r="A430" s="7"/>
      <c r="B430" s="23" t="s">
        <v>249</v>
      </c>
      <c r="C430" s="14">
        <v>38862</v>
      </c>
    </row>
    <row r="431" spans="1:3" s="3" customFormat="1" ht="60.75" x14ac:dyDescent="0.3">
      <c r="A431" s="7"/>
      <c r="B431" s="23" t="s">
        <v>250</v>
      </c>
      <c r="C431" s="14">
        <v>38862</v>
      </c>
    </row>
    <row r="432" spans="1:3" s="3" customFormat="1" ht="60.75" x14ac:dyDescent="0.3">
      <c r="A432" s="7"/>
      <c r="B432" s="23" t="s">
        <v>506</v>
      </c>
      <c r="C432" s="14">
        <v>49854.65</v>
      </c>
    </row>
    <row r="433" spans="1:3" s="3" customFormat="1" ht="60.75" x14ac:dyDescent="0.3">
      <c r="A433" s="7"/>
      <c r="B433" s="23" t="s">
        <v>507</v>
      </c>
      <c r="C433" s="14">
        <v>49975.91</v>
      </c>
    </row>
    <row r="434" spans="1:3" s="3" customFormat="1" ht="60.75" x14ac:dyDescent="0.3">
      <c r="A434" s="7"/>
      <c r="B434" s="23" t="s">
        <v>508</v>
      </c>
      <c r="C434" s="14">
        <v>15574.26</v>
      </c>
    </row>
    <row r="435" spans="1:3" s="3" customFormat="1" ht="40.5" x14ac:dyDescent="0.3">
      <c r="A435" s="7"/>
      <c r="B435" s="23" t="s">
        <v>509</v>
      </c>
      <c r="C435" s="14">
        <v>155600</v>
      </c>
    </row>
    <row r="436" spans="1:3" s="3" customFormat="1" ht="40.5" x14ac:dyDescent="0.3">
      <c r="A436" s="7"/>
      <c r="B436" s="23" t="s">
        <v>510</v>
      </c>
      <c r="C436" s="14">
        <v>195350</v>
      </c>
    </row>
    <row r="437" spans="1:3" s="3" customFormat="1" ht="40.5" x14ac:dyDescent="0.3">
      <c r="A437" s="7"/>
      <c r="B437" s="23" t="s">
        <v>511</v>
      </c>
      <c r="C437" s="14">
        <v>107237</v>
      </c>
    </row>
    <row r="438" spans="1:3" s="3" customFormat="1" ht="40.5" x14ac:dyDescent="0.3">
      <c r="A438" s="7"/>
      <c r="B438" s="23" t="s">
        <v>512</v>
      </c>
      <c r="C438" s="14">
        <v>127192</v>
      </c>
    </row>
    <row r="439" spans="1:3" s="3" customFormat="1" ht="54.75" customHeight="1" x14ac:dyDescent="0.3">
      <c r="A439" s="7"/>
      <c r="B439" s="23" t="s">
        <v>513</v>
      </c>
      <c r="C439" s="14">
        <v>163901</v>
      </c>
    </row>
    <row r="440" spans="1:3" s="3" customFormat="1" ht="54" customHeight="1" x14ac:dyDescent="0.3">
      <c r="A440" s="7"/>
      <c r="B440" s="23" t="s">
        <v>514</v>
      </c>
      <c r="C440" s="14">
        <v>74679</v>
      </c>
    </row>
    <row r="441" spans="1:3" s="3" customFormat="1" ht="61.5" customHeight="1" x14ac:dyDescent="0.3">
      <c r="A441" s="7"/>
      <c r="B441" s="23" t="s">
        <v>515</v>
      </c>
      <c r="C441" s="14">
        <v>1042.93</v>
      </c>
    </row>
    <row r="442" spans="1:3" s="3" customFormat="1" ht="20.25" x14ac:dyDescent="0.3">
      <c r="A442" s="7">
        <v>2800</v>
      </c>
      <c r="B442" s="8" t="s">
        <v>56</v>
      </c>
      <c r="C442" s="9">
        <f>C443</f>
        <v>1881</v>
      </c>
    </row>
    <row r="443" spans="1:3" s="3" customFormat="1" ht="40.5" x14ac:dyDescent="0.3">
      <c r="A443" s="7"/>
      <c r="B443" s="23" t="s">
        <v>516</v>
      </c>
      <c r="C443" s="14">
        <v>1881</v>
      </c>
    </row>
    <row r="444" spans="1:3" ht="39.75" customHeight="1" x14ac:dyDescent="0.3">
      <c r="A444" s="7">
        <v>2610</v>
      </c>
      <c r="B444" s="24" t="s">
        <v>18</v>
      </c>
      <c r="C444" s="9">
        <f>C445+C473+C513+C527</f>
        <v>12577614.600000001</v>
      </c>
    </row>
    <row r="445" spans="1:3" s="3" customFormat="1" ht="21.75" customHeight="1" x14ac:dyDescent="0.3">
      <c r="A445" s="7"/>
      <c r="B445" s="25" t="s">
        <v>26</v>
      </c>
      <c r="C445" s="12">
        <f>SUM(C446:C472)</f>
        <v>671406.69000000006</v>
      </c>
    </row>
    <row r="446" spans="1:3" s="3" customFormat="1" ht="21" customHeight="1" x14ac:dyDescent="0.3">
      <c r="A446" s="7"/>
      <c r="B446" s="27" t="s">
        <v>80</v>
      </c>
      <c r="C446" s="41">
        <v>878.54</v>
      </c>
    </row>
    <row r="447" spans="1:3" s="3" customFormat="1" ht="21" customHeight="1" x14ac:dyDescent="0.3">
      <c r="A447" s="7"/>
      <c r="B447" s="27" t="s">
        <v>171</v>
      </c>
      <c r="C447" s="41">
        <v>75329.94</v>
      </c>
    </row>
    <row r="448" spans="1:3" s="3" customFormat="1" ht="21" customHeight="1" x14ac:dyDescent="0.3">
      <c r="A448" s="7"/>
      <c r="B448" s="27" t="s">
        <v>172</v>
      </c>
      <c r="C448" s="41">
        <v>83023.259999999995</v>
      </c>
    </row>
    <row r="449" spans="1:3" s="3" customFormat="1" ht="21" customHeight="1" x14ac:dyDescent="0.3">
      <c r="A449" s="7"/>
      <c r="B449" s="27" t="s">
        <v>350</v>
      </c>
      <c r="C449" s="41">
        <v>11655.54</v>
      </c>
    </row>
    <row r="450" spans="1:3" s="3" customFormat="1" ht="21" customHeight="1" x14ac:dyDescent="0.3">
      <c r="A450" s="7"/>
      <c r="B450" s="27" t="s">
        <v>351</v>
      </c>
      <c r="C450" s="41">
        <v>26992</v>
      </c>
    </row>
    <row r="451" spans="1:3" s="3" customFormat="1" ht="21" customHeight="1" x14ac:dyDescent="0.3">
      <c r="A451" s="7"/>
      <c r="B451" s="27" t="s">
        <v>352</v>
      </c>
      <c r="C451" s="41">
        <v>1781.9</v>
      </c>
    </row>
    <row r="452" spans="1:3" s="3" customFormat="1" ht="21" customHeight="1" x14ac:dyDescent="0.3">
      <c r="A452" s="7"/>
      <c r="B452" s="27" t="s">
        <v>517</v>
      </c>
      <c r="C452" s="41">
        <v>16372.01</v>
      </c>
    </row>
    <row r="453" spans="1:3" s="3" customFormat="1" ht="87" customHeight="1" x14ac:dyDescent="0.3">
      <c r="A453" s="7"/>
      <c r="B453" s="27" t="s">
        <v>81</v>
      </c>
      <c r="C453" s="41">
        <v>4046.34</v>
      </c>
    </row>
    <row r="454" spans="1:3" s="3" customFormat="1" ht="60.75" customHeight="1" x14ac:dyDescent="0.3">
      <c r="A454" s="7"/>
      <c r="B454" s="27" t="s">
        <v>82</v>
      </c>
      <c r="C454" s="41">
        <v>3075.72</v>
      </c>
    </row>
    <row r="455" spans="1:3" s="3" customFormat="1" ht="60.75" customHeight="1" x14ac:dyDescent="0.3">
      <c r="A455" s="7"/>
      <c r="B455" s="27" t="s">
        <v>518</v>
      </c>
      <c r="C455" s="41">
        <v>13410.18</v>
      </c>
    </row>
    <row r="456" spans="1:3" s="3" customFormat="1" ht="60.75" customHeight="1" x14ac:dyDescent="0.3">
      <c r="A456" s="7"/>
      <c r="B456" s="27" t="s">
        <v>519</v>
      </c>
      <c r="C456" s="41">
        <v>93467.88</v>
      </c>
    </row>
    <row r="457" spans="1:3" s="3" customFormat="1" ht="60.75" customHeight="1" x14ac:dyDescent="0.3">
      <c r="A457" s="7"/>
      <c r="B457" s="27" t="s">
        <v>520</v>
      </c>
      <c r="C457" s="41">
        <v>1786.39</v>
      </c>
    </row>
    <row r="458" spans="1:3" s="3" customFormat="1" ht="60.75" customHeight="1" x14ac:dyDescent="0.3">
      <c r="A458" s="7"/>
      <c r="B458" s="27" t="s">
        <v>521</v>
      </c>
      <c r="C458" s="41">
        <v>17167.66</v>
      </c>
    </row>
    <row r="459" spans="1:3" s="3" customFormat="1" ht="44.25" customHeight="1" x14ac:dyDescent="0.3">
      <c r="A459" s="7"/>
      <c r="B459" s="27" t="s">
        <v>83</v>
      </c>
      <c r="C459" s="41">
        <v>1812.78</v>
      </c>
    </row>
    <row r="460" spans="1:3" s="3" customFormat="1" ht="44.25" customHeight="1" x14ac:dyDescent="0.3">
      <c r="A460" s="7"/>
      <c r="B460" s="27" t="s">
        <v>353</v>
      </c>
      <c r="C460" s="41">
        <v>8611.39</v>
      </c>
    </row>
    <row r="461" spans="1:3" s="3" customFormat="1" ht="44.25" customHeight="1" x14ac:dyDescent="0.3">
      <c r="A461" s="7"/>
      <c r="B461" s="27" t="s">
        <v>173</v>
      </c>
      <c r="C461" s="41">
        <v>498.76</v>
      </c>
    </row>
    <row r="462" spans="1:3" s="3" customFormat="1" ht="44.25" customHeight="1" x14ac:dyDescent="0.3">
      <c r="A462" s="7"/>
      <c r="B462" s="27" t="s">
        <v>174</v>
      </c>
      <c r="C462" s="41">
        <v>4518.8999999999996</v>
      </c>
    </row>
    <row r="463" spans="1:3" s="3" customFormat="1" ht="44.25" customHeight="1" x14ac:dyDescent="0.3">
      <c r="A463" s="7"/>
      <c r="B463" s="27" t="s">
        <v>354</v>
      </c>
      <c r="C463" s="41">
        <v>7911.14</v>
      </c>
    </row>
    <row r="464" spans="1:3" s="3" customFormat="1" ht="24" customHeight="1" x14ac:dyDescent="0.3">
      <c r="A464" s="7"/>
      <c r="B464" s="27" t="s">
        <v>168</v>
      </c>
      <c r="C464" s="41">
        <v>111765.95</v>
      </c>
    </row>
    <row r="465" spans="1:5" s="3" customFormat="1" ht="44.25" customHeight="1" x14ac:dyDescent="0.3">
      <c r="A465" s="7"/>
      <c r="B465" s="27" t="s">
        <v>355</v>
      </c>
      <c r="C465" s="41">
        <v>99128.11</v>
      </c>
    </row>
    <row r="466" spans="1:5" s="3" customFormat="1" ht="44.25" customHeight="1" x14ac:dyDescent="0.3">
      <c r="A466" s="7"/>
      <c r="B466" s="27" t="s">
        <v>175</v>
      </c>
      <c r="C466" s="41">
        <v>6045.8</v>
      </c>
    </row>
    <row r="467" spans="1:5" s="3" customFormat="1" ht="44.25" customHeight="1" x14ac:dyDescent="0.3">
      <c r="A467" s="7"/>
      <c r="B467" s="27" t="s">
        <v>356</v>
      </c>
      <c r="C467" s="41">
        <v>38590.33</v>
      </c>
    </row>
    <row r="468" spans="1:5" s="3" customFormat="1" ht="44.25" customHeight="1" x14ac:dyDescent="0.3">
      <c r="A468" s="7"/>
      <c r="B468" s="27" t="s">
        <v>357</v>
      </c>
      <c r="C468" s="41">
        <v>26704.87</v>
      </c>
    </row>
    <row r="469" spans="1:5" s="3" customFormat="1" ht="44.25" customHeight="1" x14ac:dyDescent="0.3">
      <c r="A469" s="7"/>
      <c r="B469" s="27" t="s">
        <v>522</v>
      </c>
      <c r="C469" s="41">
        <v>1276.98</v>
      </c>
    </row>
    <row r="470" spans="1:5" s="3" customFormat="1" ht="44.25" customHeight="1" x14ac:dyDescent="0.3">
      <c r="A470" s="7"/>
      <c r="B470" s="27" t="s">
        <v>523</v>
      </c>
      <c r="C470" s="41">
        <v>3607.18</v>
      </c>
    </row>
    <row r="471" spans="1:5" s="3" customFormat="1" ht="72" customHeight="1" x14ac:dyDescent="0.3">
      <c r="A471" s="7"/>
      <c r="B471" s="27" t="s">
        <v>524</v>
      </c>
      <c r="C471" s="41">
        <v>10901.45</v>
      </c>
    </row>
    <row r="472" spans="1:5" s="3" customFormat="1" ht="44.25" customHeight="1" x14ac:dyDescent="0.3">
      <c r="A472" s="7"/>
      <c r="B472" s="27" t="s">
        <v>525</v>
      </c>
      <c r="C472" s="41">
        <v>1045.69</v>
      </c>
    </row>
    <row r="473" spans="1:5" ht="20.25" x14ac:dyDescent="0.3">
      <c r="A473" s="7"/>
      <c r="B473" s="7" t="s">
        <v>11</v>
      </c>
      <c r="C473" s="12">
        <f>SUM(C474:C512)</f>
        <v>11057778.290000003</v>
      </c>
      <c r="E473" s="60"/>
    </row>
    <row r="474" spans="1:5" ht="20.25" x14ac:dyDescent="0.3">
      <c r="A474" s="7"/>
      <c r="B474" s="13" t="s">
        <v>12</v>
      </c>
      <c r="C474" s="42">
        <v>872138.47</v>
      </c>
    </row>
    <row r="475" spans="1:5" ht="20.25" x14ac:dyDescent="0.3">
      <c r="A475" s="7"/>
      <c r="B475" s="13" t="s">
        <v>359</v>
      </c>
      <c r="C475" s="42">
        <v>1513435.75</v>
      </c>
    </row>
    <row r="476" spans="1:5" ht="20.25" x14ac:dyDescent="0.3">
      <c r="A476" s="7"/>
      <c r="B476" s="13" t="s">
        <v>23</v>
      </c>
      <c r="C476" s="42">
        <v>1872062.05</v>
      </c>
    </row>
    <row r="477" spans="1:5" ht="20.25" x14ac:dyDescent="0.3">
      <c r="A477" s="7"/>
      <c r="B477" s="13" t="s">
        <v>584</v>
      </c>
      <c r="C477" s="42">
        <v>455420.28</v>
      </c>
    </row>
    <row r="478" spans="1:5" ht="20.25" x14ac:dyDescent="0.3">
      <c r="A478" s="7"/>
      <c r="B478" s="13" t="s">
        <v>19</v>
      </c>
      <c r="C478" s="42">
        <v>610083.73</v>
      </c>
    </row>
    <row r="479" spans="1:5" ht="40.5" x14ac:dyDescent="0.3">
      <c r="A479" s="7"/>
      <c r="B479" s="23" t="s">
        <v>360</v>
      </c>
      <c r="C479" s="42">
        <v>1004050.74</v>
      </c>
    </row>
    <row r="480" spans="1:5" s="3" customFormat="1" ht="40.5" x14ac:dyDescent="0.3">
      <c r="A480" s="7"/>
      <c r="B480" s="23" t="s">
        <v>585</v>
      </c>
      <c r="C480" s="42">
        <v>14429.08</v>
      </c>
    </row>
    <row r="481" spans="1:3" s="3" customFormat="1" ht="20.25" x14ac:dyDescent="0.3">
      <c r="A481" s="7"/>
      <c r="B481" s="13" t="s">
        <v>361</v>
      </c>
      <c r="C481" s="42">
        <v>2240744.7200000002</v>
      </c>
    </row>
    <row r="482" spans="1:3" s="3" customFormat="1" ht="20.25" x14ac:dyDescent="0.3">
      <c r="A482" s="7"/>
      <c r="B482" s="13" t="s">
        <v>25</v>
      </c>
      <c r="C482" s="42">
        <v>45396.160000000003</v>
      </c>
    </row>
    <row r="483" spans="1:3" ht="20.25" x14ac:dyDescent="0.3">
      <c r="A483" s="7"/>
      <c r="B483" s="23" t="s">
        <v>57</v>
      </c>
      <c r="C483" s="42">
        <v>1591.14</v>
      </c>
    </row>
    <row r="484" spans="1:3" s="3" customFormat="1" ht="40.5" x14ac:dyDescent="0.3">
      <c r="A484" s="7"/>
      <c r="B484" s="23" t="s">
        <v>58</v>
      </c>
      <c r="C484" s="42">
        <v>9147.9500000000007</v>
      </c>
    </row>
    <row r="485" spans="1:3" s="3" customFormat="1" ht="20.25" x14ac:dyDescent="0.3">
      <c r="A485" s="7"/>
      <c r="B485" s="23" t="s">
        <v>59</v>
      </c>
      <c r="C485" s="42">
        <v>4632</v>
      </c>
    </row>
    <row r="486" spans="1:3" s="3" customFormat="1" ht="60.75" x14ac:dyDescent="0.3">
      <c r="A486" s="7"/>
      <c r="B486" s="23" t="s">
        <v>586</v>
      </c>
      <c r="C486" s="42">
        <v>41221.56</v>
      </c>
    </row>
    <row r="487" spans="1:3" s="3" customFormat="1" ht="40.5" x14ac:dyDescent="0.3">
      <c r="A487" s="7"/>
      <c r="B487" s="23" t="s">
        <v>362</v>
      </c>
      <c r="C487" s="42">
        <v>18426.3</v>
      </c>
    </row>
    <row r="488" spans="1:3" s="3" customFormat="1" ht="40.5" x14ac:dyDescent="0.3">
      <c r="A488" s="7"/>
      <c r="B488" s="23" t="s">
        <v>185</v>
      </c>
      <c r="C488" s="42">
        <v>11182.54</v>
      </c>
    </row>
    <row r="489" spans="1:3" s="3" customFormat="1" ht="40.5" x14ac:dyDescent="0.3">
      <c r="A489" s="7"/>
      <c r="B489" s="23" t="s">
        <v>37</v>
      </c>
      <c r="C489" s="34">
        <v>53692.9</v>
      </c>
    </row>
    <row r="490" spans="1:3" s="3" customFormat="1" ht="20.25" x14ac:dyDescent="0.3">
      <c r="A490" s="7"/>
      <c r="B490" s="23" t="s">
        <v>38</v>
      </c>
      <c r="C490" s="34">
        <v>4756.9399999999996</v>
      </c>
    </row>
    <row r="491" spans="1:3" s="3" customFormat="1" ht="81" x14ac:dyDescent="0.3">
      <c r="A491" s="7"/>
      <c r="B491" s="23" t="s">
        <v>587</v>
      </c>
      <c r="C491" s="34">
        <v>46014.22</v>
      </c>
    </row>
    <row r="492" spans="1:3" s="3" customFormat="1" ht="81" x14ac:dyDescent="0.3">
      <c r="A492" s="7"/>
      <c r="B492" s="23" t="s">
        <v>588</v>
      </c>
      <c r="C492" s="14">
        <v>484109.48</v>
      </c>
    </row>
    <row r="493" spans="1:3" s="3" customFormat="1" ht="20.25" x14ac:dyDescent="0.3">
      <c r="A493" s="7"/>
      <c r="B493" s="23" t="s">
        <v>589</v>
      </c>
      <c r="C493" s="14">
        <v>47484.01</v>
      </c>
    </row>
    <row r="494" spans="1:3" s="3" customFormat="1" ht="20.25" x14ac:dyDescent="0.3">
      <c r="A494" s="7"/>
      <c r="B494" s="23" t="s">
        <v>181</v>
      </c>
      <c r="C494" s="14">
        <v>3171.43</v>
      </c>
    </row>
    <row r="495" spans="1:3" s="3" customFormat="1" ht="101.25" x14ac:dyDescent="0.3">
      <c r="A495" s="7"/>
      <c r="B495" s="23" t="s">
        <v>363</v>
      </c>
      <c r="C495" s="14">
        <v>134133.91</v>
      </c>
    </row>
    <row r="496" spans="1:3" s="3" customFormat="1" ht="101.25" x14ac:dyDescent="0.3">
      <c r="A496" s="7"/>
      <c r="B496" s="23" t="s">
        <v>590</v>
      </c>
      <c r="C496" s="14">
        <v>113315.2</v>
      </c>
    </row>
    <row r="497" spans="1:5" s="3" customFormat="1" ht="101.25" x14ac:dyDescent="0.3">
      <c r="A497" s="7"/>
      <c r="B497" s="23" t="s">
        <v>591</v>
      </c>
      <c r="C497" s="14">
        <v>102667.78</v>
      </c>
    </row>
    <row r="498" spans="1:5" s="3" customFormat="1" ht="81" x14ac:dyDescent="0.3">
      <c r="A498" s="7"/>
      <c r="B498" s="23" t="s">
        <v>592</v>
      </c>
      <c r="C498" s="14">
        <v>103596.32</v>
      </c>
    </row>
    <row r="499" spans="1:5" s="3" customFormat="1" ht="20.25" x14ac:dyDescent="0.3">
      <c r="A499" s="7"/>
      <c r="B499" s="23" t="s">
        <v>593</v>
      </c>
      <c r="C499" s="28">
        <v>19135</v>
      </c>
    </row>
    <row r="500" spans="1:5" s="3" customFormat="1" ht="66" customHeight="1" x14ac:dyDescent="0.3">
      <c r="A500" s="7"/>
      <c r="B500" s="23" t="s">
        <v>594</v>
      </c>
      <c r="C500" s="28">
        <v>32186.17</v>
      </c>
    </row>
    <row r="501" spans="1:5" s="3" customFormat="1" ht="61.5" x14ac:dyDescent="0.35">
      <c r="A501" s="7"/>
      <c r="B501" s="23" t="s">
        <v>182</v>
      </c>
      <c r="C501" s="48">
        <v>77203.64</v>
      </c>
    </row>
    <row r="502" spans="1:5" s="3" customFormat="1" ht="41.25" x14ac:dyDescent="0.35">
      <c r="A502" s="7"/>
      <c r="B502" s="23" t="s">
        <v>364</v>
      </c>
      <c r="C502" s="48">
        <v>3433.48</v>
      </c>
    </row>
    <row r="503" spans="1:5" s="3" customFormat="1" ht="60.75" x14ac:dyDescent="0.3">
      <c r="A503" s="7"/>
      <c r="B503" s="23" t="s">
        <v>595</v>
      </c>
      <c r="C503" s="13">
        <v>26303.09</v>
      </c>
    </row>
    <row r="504" spans="1:5" s="3" customFormat="1" ht="60.75" x14ac:dyDescent="0.3">
      <c r="A504" s="7"/>
      <c r="B504" s="23" t="s">
        <v>365</v>
      </c>
      <c r="C504" s="13">
        <v>132223.32</v>
      </c>
    </row>
    <row r="505" spans="1:5" s="3" customFormat="1" ht="20.25" x14ac:dyDescent="0.3">
      <c r="A505" s="7"/>
      <c r="B505" s="23" t="s">
        <v>596</v>
      </c>
      <c r="C505" s="13">
        <v>204.58</v>
      </c>
    </row>
    <row r="506" spans="1:5" s="3" customFormat="1" ht="81" x14ac:dyDescent="0.3">
      <c r="A506" s="7"/>
      <c r="B506" s="23" t="s">
        <v>597</v>
      </c>
      <c r="C506" s="13">
        <v>102358.81</v>
      </c>
    </row>
    <row r="507" spans="1:5" s="3" customFormat="1" ht="40.5" x14ac:dyDescent="0.3">
      <c r="A507" s="7"/>
      <c r="B507" s="23" t="s">
        <v>598</v>
      </c>
      <c r="C507" s="13">
        <v>41781.07</v>
      </c>
    </row>
    <row r="508" spans="1:5" s="3" customFormat="1" ht="40.5" x14ac:dyDescent="0.3">
      <c r="A508" s="7"/>
      <c r="B508" s="23" t="s">
        <v>599</v>
      </c>
      <c r="C508" s="13">
        <v>47817.14</v>
      </c>
    </row>
    <row r="509" spans="1:5" s="3" customFormat="1" ht="40.5" x14ac:dyDescent="0.3">
      <c r="A509" s="7"/>
      <c r="B509" s="59" t="s">
        <v>600</v>
      </c>
      <c r="C509" s="13">
        <v>9316.7199999999993</v>
      </c>
    </row>
    <row r="510" spans="1:5" s="3" customFormat="1" ht="20.25" x14ac:dyDescent="0.3">
      <c r="A510" s="7"/>
      <c r="B510" s="23" t="s">
        <v>601</v>
      </c>
      <c r="C510" s="13">
        <v>277974.84000000003</v>
      </c>
    </row>
    <row r="511" spans="1:5" s="3" customFormat="1" ht="20.25" x14ac:dyDescent="0.3">
      <c r="A511" s="7"/>
      <c r="B511" s="23" t="s">
        <v>183</v>
      </c>
      <c r="C511" s="28">
        <v>450000</v>
      </c>
    </row>
    <row r="512" spans="1:5" s="3" customFormat="1" ht="39" customHeight="1" x14ac:dyDescent="0.3">
      <c r="A512" s="7"/>
      <c r="B512" s="23" t="s">
        <v>184</v>
      </c>
      <c r="C512" s="13">
        <v>30935.77</v>
      </c>
      <c r="E512" s="60"/>
    </row>
    <row r="513" spans="1:3" s="3" customFormat="1" ht="20.25" x14ac:dyDescent="0.3">
      <c r="A513" s="7"/>
      <c r="B513" s="8" t="s">
        <v>27</v>
      </c>
      <c r="C513" s="30">
        <f>SUM(C514:C526)</f>
        <v>689993.62</v>
      </c>
    </row>
    <row r="514" spans="1:3" s="3" customFormat="1" ht="20.25" x14ac:dyDescent="0.3">
      <c r="A514" s="7"/>
      <c r="B514" s="32" t="s">
        <v>42</v>
      </c>
      <c r="C514" s="13">
        <v>208723.03</v>
      </c>
    </row>
    <row r="515" spans="1:3" s="3" customFormat="1" ht="20.25" x14ac:dyDescent="0.3">
      <c r="A515" s="7"/>
      <c r="B515" s="23" t="s">
        <v>40</v>
      </c>
      <c r="C515" s="13">
        <v>122495.98</v>
      </c>
    </row>
    <row r="516" spans="1:3" s="3" customFormat="1" ht="20.25" x14ac:dyDescent="0.3">
      <c r="A516" s="7"/>
      <c r="B516" s="23" t="s">
        <v>43</v>
      </c>
      <c r="C516" s="13">
        <v>66971.41</v>
      </c>
    </row>
    <row r="517" spans="1:3" s="3" customFormat="1" ht="20.25" x14ac:dyDescent="0.3">
      <c r="A517" s="7"/>
      <c r="B517" s="23" t="s">
        <v>41</v>
      </c>
      <c r="C517" s="13">
        <v>12725.48</v>
      </c>
    </row>
    <row r="518" spans="1:3" s="3" customFormat="1" ht="20.25" x14ac:dyDescent="0.3">
      <c r="A518" s="7"/>
      <c r="B518" s="23" t="s">
        <v>71</v>
      </c>
      <c r="C518" s="34">
        <v>13672.8</v>
      </c>
    </row>
    <row r="519" spans="1:3" s="3" customFormat="1" ht="40.5" x14ac:dyDescent="0.3">
      <c r="A519" s="7"/>
      <c r="B519" s="33" t="s">
        <v>180</v>
      </c>
      <c r="C519" s="34">
        <v>106348.67</v>
      </c>
    </row>
    <row r="520" spans="1:3" s="3" customFormat="1" ht="40.5" x14ac:dyDescent="0.3">
      <c r="A520" s="7"/>
      <c r="B520" s="23" t="s">
        <v>331</v>
      </c>
      <c r="C520" s="34">
        <v>29062</v>
      </c>
    </row>
    <row r="521" spans="1:3" s="3" customFormat="1" ht="39" customHeight="1" x14ac:dyDescent="0.3">
      <c r="A521" s="7"/>
      <c r="B521" s="27" t="s">
        <v>578</v>
      </c>
      <c r="C521" s="34">
        <v>12221.75</v>
      </c>
    </row>
    <row r="522" spans="1:3" s="3" customFormat="1" ht="36" customHeight="1" x14ac:dyDescent="0.3">
      <c r="A522" s="7"/>
      <c r="B522" s="27" t="s">
        <v>579</v>
      </c>
      <c r="C522" s="34">
        <v>43835.64</v>
      </c>
    </row>
    <row r="523" spans="1:3" s="3" customFormat="1" ht="36" customHeight="1" x14ac:dyDescent="0.3">
      <c r="A523" s="7"/>
      <c r="B523" s="27" t="s">
        <v>580</v>
      </c>
      <c r="C523" s="34">
        <v>14745</v>
      </c>
    </row>
    <row r="524" spans="1:3" s="3" customFormat="1" ht="40.5" x14ac:dyDescent="0.3">
      <c r="A524" s="7"/>
      <c r="B524" s="27" t="s">
        <v>581</v>
      </c>
      <c r="C524" s="34">
        <v>28869.73</v>
      </c>
    </row>
    <row r="525" spans="1:3" s="3" customFormat="1" ht="40.5" x14ac:dyDescent="0.3">
      <c r="A525" s="7"/>
      <c r="B525" s="27" t="s">
        <v>582</v>
      </c>
      <c r="C525" s="34">
        <v>25899.63</v>
      </c>
    </row>
    <row r="526" spans="1:3" s="3" customFormat="1" ht="20.25" x14ac:dyDescent="0.3">
      <c r="A526" s="7"/>
      <c r="B526" s="23" t="s">
        <v>583</v>
      </c>
      <c r="C526" s="34">
        <v>4422.5</v>
      </c>
    </row>
    <row r="527" spans="1:3" s="3" customFormat="1" ht="20.25" x14ac:dyDescent="0.3">
      <c r="A527" s="7"/>
      <c r="B527" s="19" t="s">
        <v>176</v>
      </c>
      <c r="C527" s="30">
        <f>SUM(C528:C529)</f>
        <v>158436</v>
      </c>
    </row>
    <row r="528" spans="1:3" s="3" customFormat="1" ht="20.25" x14ac:dyDescent="0.3">
      <c r="A528" s="7"/>
      <c r="B528" s="33" t="s">
        <v>8</v>
      </c>
      <c r="C528" s="31">
        <v>128910.19</v>
      </c>
    </row>
    <row r="529" spans="1:3" s="3" customFormat="1" ht="20.25" x14ac:dyDescent="0.3">
      <c r="A529" s="7"/>
      <c r="B529" s="33" t="s">
        <v>177</v>
      </c>
      <c r="C529" s="31">
        <v>29525.81</v>
      </c>
    </row>
    <row r="530" spans="1:3" ht="62.25" customHeight="1" x14ac:dyDescent="0.3">
      <c r="A530" s="25" t="s">
        <v>14</v>
      </c>
      <c r="B530" s="8" t="s">
        <v>368</v>
      </c>
      <c r="C530" s="16">
        <f>C534+C535+C537</f>
        <v>231228.77</v>
      </c>
    </row>
    <row r="531" spans="1:3" ht="20.25" x14ac:dyDescent="0.3">
      <c r="A531" s="8"/>
      <c r="B531" s="8" t="s">
        <v>3</v>
      </c>
      <c r="C531" s="17"/>
    </row>
    <row r="532" spans="1:3" s="3" customFormat="1" ht="20.25" x14ac:dyDescent="0.3">
      <c r="A532" s="8"/>
      <c r="B532" s="21" t="s">
        <v>17</v>
      </c>
      <c r="C532" s="16">
        <f>C534+C535</f>
        <v>108578.76999999999</v>
      </c>
    </row>
    <row r="533" spans="1:3" s="3" customFormat="1" ht="20.25" x14ac:dyDescent="0.3">
      <c r="A533" s="8"/>
      <c r="B533" s="35" t="s">
        <v>27</v>
      </c>
      <c r="C533" s="16">
        <f>C536</f>
        <v>122650</v>
      </c>
    </row>
    <row r="534" spans="1:3" ht="20.25" x14ac:dyDescent="0.3">
      <c r="A534" s="8">
        <v>2111</v>
      </c>
      <c r="B534" s="8" t="s">
        <v>603</v>
      </c>
      <c r="C534" s="17">
        <v>88998.98</v>
      </c>
    </row>
    <row r="535" spans="1:3" ht="20.25" x14ac:dyDescent="0.3">
      <c r="A535" s="8">
        <v>2120</v>
      </c>
      <c r="B535" s="8" t="s">
        <v>9</v>
      </c>
      <c r="C535" s="17">
        <v>19579.79</v>
      </c>
    </row>
    <row r="536" spans="1:3" s="3" customFormat="1" ht="20.25" x14ac:dyDescent="0.3">
      <c r="A536" s="8">
        <v>2610</v>
      </c>
      <c r="B536" s="25" t="s">
        <v>18</v>
      </c>
      <c r="C536" s="16">
        <f>C537</f>
        <v>122650</v>
      </c>
    </row>
    <row r="537" spans="1:3" s="3" customFormat="1" ht="20.25" x14ac:dyDescent="0.3">
      <c r="A537" s="8"/>
      <c r="B537" s="25" t="s">
        <v>27</v>
      </c>
      <c r="C537" s="17">
        <f>C538</f>
        <v>122650</v>
      </c>
    </row>
    <row r="538" spans="1:3" s="3" customFormat="1" ht="40.5" x14ac:dyDescent="0.3">
      <c r="A538" s="8"/>
      <c r="B538" s="23" t="s">
        <v>602</v>
      </c>
      <c r="C538" s="17">
        <v>122650</v>
      </c>
    </row>
    <row r="539" spans="1:3" ht="60.75" x14ac:dyDescent="0.3">
      <c r="A539" s="24" t="s">
        <v>84</v>
      </c>
      <c r="B539" s="8" t="s">
        <v>374</v>
      </c>
      <c r="C539" s="16">
        <f>C541+C542</f>
        <v>4026627.85</v>
      </c>
    </row>
    <row r="540" spans="1:3" ht="20.25" x14ac:dyDescent="0.3">
      <c r="A540" s="24"/>
      <c r="B540" s="8" t="s">
        <v>3</v>
      </c>
      <c r="C540" s="17"/>
    </row>
    <row r="541" spans="1:3" s="3" customFormat="1" ht="20.25" x14ac:dyDescent="0.3">
      <c r="A541" s="24"/>
      <c r="B541" s="21" t="s">
        <v>17</v>
      </c>
      <c r="C541" s="16">
        <f>C543+C545</f>
        <v>3244827.81</v>
      </c>
    </row>
    <row r="542" spans="1:3" s="3" customFormat="1" ht="20.25" x14ac:dyDescent="0.3">
      <c r="A542" s="25"/>
      <c r="B542" s="35" t="s">
        <v>11</v>
      </c>
      <c r="C542" s="16">
        <f>C634</f>
        <v>781800.04</v>
      </c>
    </row>
    <row r="543" spans="1:3" s="3" customFormat="1" ht="20.25" x14ac:dyDescent="0.3">
      <c r="A543" s="7">
        <v>2210</v>
      </c>
      <c r="B543" s="8" t="s">
        <v>15</v>
      </c>
      <c r="C543" s="16">
        <f>C544</f>
        <v>47500</v>
      </c>
    </row>
    <row r="544" spans="1:3" s="3" customFormat="1" ht="20.25" x14ac:dyDescent="0.3">
      <c r="A544" s="25"/>
      <c r="B544" s="22" t="s">
        <v>307</v>
      </c>
      <c r="C544" s="17">
        <v>47500</v>
      </c>
    </row>
    <row r="545" spans="1:5" s="3" customFormat="1" ht="20.25" x14ac:dyDescent="0.3">
      <c r="A545" s="7">
        <v>2240</v>
      </c>
      <c r="B545" s="8" t="s">
        <v>16</v>
      </c>
      <c r="C545" s="16">
        <f>SUM(C546:C632)</f>
        <v>3197327.81</v>
      </c>
    </row>
    <row r="546" spans="1:5" s="3" customFormat="1" ht="20.25" x14ac:dyDescent="0.3">
      <c r="A546" s="7"/>
      <c r="B546" s="38" t="s">
        <v>39</v>
      </c>
      <c r="C546" s="17">
        <v>4987</v>
      </c>
      <c r="E546" s="60"/>
    </row>
    <row r="547" spans="1:5" s="3" customFormat="1" ht="40.5" x14ac:dyDescent="0.3">
      <c r="A547" s="8"/>
      <c r="B547" s="27" t="s">
        <v>24</v>
      </c>
      <c r="C547" s="17">
        <v>36776.400000000001</v>
      </c>
    </row>
    <row r="548" spans="1:5" s="3" customFormat="1" ht="20.25" x14ac:dyDescent="0.3">
      <c r="A548" s="8"/>
      <c r="B548" s="38" t="s">
        <v>131</v>
      </c>
      <c r="C548" s="17">
        <v>42915</v>
      </c>
    </row>
    <row r="549" spans="1:5" s="3" customFormat="1" ht="60.75" x14ac:dyDescent="0.3">
      <c r="A549" s="8"/>
      <c r="B549" s="27" t="s">
        <v>132</v>
      </c>
      <c r="C549" s="17">
        <v>34150</v>
      </c>
    </row>
    <row r="550" spans="1:5" s="3" customFormat="1" ht="40.5" x14ac:dyDescent="0.3">
      <c r="A550" s="8"/>
      <c r="B550" s="27" t="s">
        <v>133</v>
      </c>
      <c r="C550" s="17">
        <v>36534</v>
      </c>
    </row>
    <row r="551" spans="1:5" s="3" customFormat="1" ht="81" x14ac:dyDescent="0.3">
      <c r="A551" s="8"/>
      <c r="B551" s="27" t="s">
        <v>134</v>
      </c>
      <c r="C551" s="17">
        <v>23305</v>
      </c>
    </row>
    <row r="552" spans="1:5" s="3" customFormat="1" ht="40.5" x14ac:dyDescent="0.3">
      <c r="A552" s="8"/>
      <c r="B552" s="27" t="s">
        <v>136</v>
      </c>
      <c r="C552" s="17">
        <v>13073</v>
      </c>
    </row>
    <row r="553" spans="1:5" s="3" customFormat="1" ht="40.5" x14ac:dyDescent="0.3">
      <c r="A553" s="8"/>
      <c r="B553" s="27" t="s">
        <v>308</v>
      </c>
      <c r="C553" s="17">
        <v>11979</v>
      </c>
    </row>
    <row r="554" spans="1:5" s="3" customFormat="1" ht="20.25" x14ac:dyDescent="0.3">
      <c r="A554" s="8"/>
      <c r="B554" s="38" t="s">
        <v>236</v>
      </c>
      <c r="C554" s="17">
        <v>22408.44</v>
      </c>
    </row>
    <row r="555" spans="1:5" s="3" customFormat="1" ht="20.25" x14ac:dyDescent="0.3">
      <c r="A555" s="8"/>
      <c r="B555" s="27" t="s">
        <v>237</v>
      </c>
      <c r="C555" s="17">
        <v>35100.879999999997</v>
      </c>
    </row>
    <row r="556" spans="1:5" s="3" customFormat="1" ht="20.25" x14ac:dyDescent="0.3">
      <c r="A556" s="8"/>
      <c r="B556" s="27" t="s">
        <v>238</v>
      </c>
      <c r="C556" s="17">
        <v>25234.54</v>
      </c>
    </row>
    <row r="557" spans="1:5" s="3" customFormat="1" ht="20.25" x14ac:dyDescent="0.3">
      <c r="A557" s="8"/>
      <c r="B557" s="27" t="s">
        <v>239</v>
      </c>
      <c r="C557" s="17">
        <v>22325.3</v>
      </c>
    </row>
    <row r="558" spans="1:5" s="3" customFormat="1" ht="20.25" x14ac:dyDescent="0.3">
      <c r="A558" s="8"/>
      <c r="B558" s="27" t="s">
        <v>304</v>
      </c>
      <c r="C558" s="17">
        <v>27864</v>
      </c>
    </row>
    <row r="559" spans="1:5" s="3" customFormat="1" ht="20.25" x14ac:dyDescent="0.3">
      <c r="A559" s="8"/>
      <c r="B559" s="27" t="s">
        <v>305</v>
      </c>
      <c r="C559" s="17">
        <v>33679</v>
      </c>
    </row>
    <row r="560" spans="1:5" s="3" customFormat="1" ht="40.5" x14ac:dyDescent="0.3">
      <c r="A560" s="8"/>
      <c r="B560" s="27" t="s">
        <v>306</v>
      </c>
      <c r="C560" s="17">
        <v>25045</v>
      </c>
    </row>
    <row r="561" spans="1:3" s="3" customFormat="1" ht="60.75" x14ac:dyDescent="0.3">
      <c r="A561" s="8"/>
      <c r="B561" s="27" t="s">
        <v>240</v>
      </c>
      <c r="C561" s="17">
        <v>49805.65</v>
      </c>
    </row>
    <row r="562" spans="1:3" s="3" customFormat="1" ht="40.5" x14ac:dyDescent="0.3">
      <c r="A562" s="8"/>
      <c r="B562" s="27" t="s">
        <v>251</v>
      </c>
      <c r="C562" s="17">
        <v>15922.8</v>
      </c>
    </row>
    <row r="563" spans="1:3" s="3" customFormat="1" ht="40.5" x14ac:dyDescent="0.3">
      <c r="A563" s="8"/>
      <c r="B563" s="27" t="s">
        <v>252</v>
      </c>
      <c r="C563" s="17">
        <v>22122</v>
      </c>
    </row>
    <row r="564" spans="1:3" s="3" customFormat="1" ht="40.5" x14ac:dyDescent="0.3">
      <c r="A564" s="8"/>
      <c r="B564" s="27" t="s">
        <v>253</v>
      </c>
      <c r="C564" s="17">
        <v>49247</v>
      </c>
    </row>
    <row r="565" spans="1:3" s="3" customFormat="1" ht="40.5" x14ac:dyDescent="0.3">
      <c r="A565" s="8"/>
      <c r="B565" s="27" t="s">
        <v>254</v>
      </c>
      <c r="C565" s="17">
        <v>31952.2</v>
      </c>
    </row>
    <row r="566" spans="1:3" s="3" customFormat="1" ht="40.5" x14ac:dyDescent="0.3">
      <c r="A566" s="8"/>
      <c r="B566" s="27" t="s">
        <v>255</v>
      </c>
      <c r="C566" s="17">
        <v>30385.599999999999</v>
      </c>
    </row>
    <row r="567" spans="1:3" s="3" customFormat="1" ht="40.5" x14ac:dyDescent="0.3">
      <c r="A567" s="8"/>
      <c r="B567" s="27" t="s">
        <v>256</v>
      </c>
      <c r="C567" s="17">
        <v>38862</v>
      </c>
    </row>
    <row r="568" spans="1:3" s="3" customFormat="1" ht="40.5" x14ac:dyDescent="0.3">
      <c r="A568" s="8"/>
      <c r="B568" s="27" t="s">
        <v>257</v>
      </c>
      <c r="C568" s="17">
        <v>38862</v>
      </c>
    </row>
    <row r="569" spans="1:3" s="3" customFormat="1" ht="40.5" x14ac:dyDescent="0.3">
      <c r="A569" s="8"/>
      <c r="B569" s="27" t="s">
        <v>258</v>
      </c>
      <c r="C569" s="17">
        <v>38862</v>
      </c>
    </row>
    <row r="570" spans="1:3" s="3" customFormat="1" ht="40.5" x14ac:dyDescent="0.3">
      <c r="A570" s="8"/>
      <c r="B570" s="27" t="s">
        <v>259</v>
      </c>
      <c r="C570" s="17">
        <v>38862</v>
      </c>
    </row>
    <row r="571" spans="1:3" s="3" customFormat="1" ht="40.5" x14ac:dyDescent="0.3">
      <c r="A571" s="8"/>
      <c r="B571" s="27" t="s">
        <v>260</v>
      </c>
      <c r="C571" s="17">
        <v>38862</v>
      </c>
    </row>
    <row r="572" spans="1:3" s="3" customFormat="1" ht="40.5" x14ac:dyDescent="0.3">
      <c r="A572" s="8"/>
      <c r="B572" s="27" t="s">
        <v>261</v>
      </c>
      <c r="C572" s="17">
        <v>38862</v>
      </c>
    </row>
    <row r="573" spans="1:3" s="3" customFormat="1" ht="40.5" x14ac:dyDescent="0.3">
      <c r="A573" s="8"/>
      <c r="B573" s="27" t="s">
        <v>262</v>
      </c>
      <c r="C573" s="17">
        <v>38862</v>
      </c>
    </row>
    <row r="574" spans="1:3" s="3" customFormat="1" ht="40.5" x14ac:dyDescent="0.3">
      <c r="A574" s="8"/>
      <c r="B574" s="27" t="s">
        <v>263</v>
      </c>
      <c r="C574" s="17">
        <v>38862</v>
      </c>
    </row>
    <row r="575" spans="1:3" s="3" customFormat="1" ht="40.5" x14ac:dyDescent="0.3">
      <c r="A575" s="8"/>
      <c r="B575" s="27" t="s">
        <v>264</v>
      </c>
      <c r="C575" s="17">
        <v>38862</v>
      </c>
    </row>
    <row r="576" spans="1:3" s="3" customFormat="1" ht="40.5" x14ac:dyDescent="0.3">
      <c r="A576" s="8"/>
      <c r="B576" s="27" t="s">
        <v>265</v>
      </c>
      <c r="C576" s="17">
        <v>38862</v>
      </c>
    </row>
    <row r="577" spans="1:3" s="3" customFormat="1" ht="40.5" x14ac:dyDescent="0.3">
      <c r="A577" s="8"/>
      <c r="B577" s="27" t="s">
        <v>266</v>
      </c>
      <c r="C577" s="17">
        <v>38862</v>
      </c>
    </row>
    <row r="578" spans="1:3" s="3" customFormat="1" ht="40.5" x14ac:dyDescent="0.3">
      <c r="A578" s="8"/>
      <c r="B578" s="27" t="s">
        <v>267</v>
      </c>
      <c r="C578" s="17">
        <v>38862</v>
      </c>
    </row>
    <row r="579" spans="1:3" s="3" customFormat="1" ht="40.5" x14ac:dyDescent="0.3">
      <c r="A579" s="8"/>
      <c r="B579" s="27" t="s">
        <v>268</v>
      </c>
      <c r="C579" s="17">
        <v>38862</v>
      </c>
    </row>
    <row r="580" spans="1:3" s="3" customFormat="1" ht="40.5" x14ac:dyDescent="0.3">
      <c r="A580" s="8"/>
      <c r="B580" s="27" t="s">
        <v>269</v>
      </c>
      <c r="C580" s="17">
        <v>38862</v>
      </c>
    </row>
    <row r="581" spans="1:3" s="3" customFormat="1" ht="40.5" x14ac:dyDescent="0.3">
      <c r="A581" s="8"/>
      <c r="B581" s="27" t="s">
        <v>270</v>
      </c>
      <c r="C581" s="17">
        <v>38862</v>
      </c>
    </row>
    <row r="582" spans="1:3" s="3" customFormat="1" ht="40.5" x14ac:dyDescent="0.3">
      <c r="A582" s="8"/>
      <c r="B582" s="27" t="s">
        <v>271</v>
      </c>
      <c r="C582" s="17">
        <v>38862</v>
      </c>
    </row>
    <row r="583" spans="1:3" s="3" customFormat="1" ht="40.5" x14ac:dyDescent="0.3">
      <c r="A583" s="8"/>
      <c r="B583" s="27" t="s">
        <v>272</v>
      </c>
      <c r="C583" s="17">
        <v>38862</v>
      </c>
    </row>
    <row r="584" spans="1:3" s="3" customFormat="1" ht="40.5" x14ac:dyDescent="0.3">
      <c r="A584" s="8"/>
      <c r="B584" s="27" t="s">
        <v>273</v>
      </c>
      <c r="C584" s="17">
        <v>38862</v>
      </c>
    </row>
    <row r="585" spans="1:3" s="3" customFormat="1" ht="40.5" x14ac:dyDescent="0.3">
      <c r="A585" s="8"/>
      <c r="B585" s="27" t="s">
        <v>274</v>
      </c>
      <c r="C585" s="17">
        <v>38862</v>
      </c>
    </row>
    <row r="586" spans="1:3" s="3" customFormat="1" ht="40.5" x14ac:dyDescent="0.3">
      <c r="A586" s="8"/>
      <c r="B586" s="27" t="s">
        <v>275</v>
      </c>
      <c r="C586" s="17">
        <v>38862</v>
      </c>
    </row>
    <row r="587" spans="1:3" s="3" customFormat="1" ht="40.5" x14ac:dyDescent="0.3">
      <c r="A587" s="8"/>
      <c r="B587" s="27" t="s">
        <v>276</v>
      </c>
      <c r="C587" s="17">
        <v>38862</v>
      </c>
    </row>
    <row r="588" spans="1:3" s="3" customFormat="1" ht="40.5" x14ac:dyDescent="0.3">
      <c r="A588" s="8"/>
      <c r="B588" s="27" t="s">
        <v>277</v>
      </c>
      <c r="C588" s="17">
        <v>38862</v>
      </c>
    </row>
    <row r="589" spans="1:3" s="3" customFormat="1" ht="40.5" x14ac:dyDescent="0.3">
      <c r="A589" s="8"/>
      <c r="B589" s="27" t="s">
        <v>278</v>
      </c>
      <c r="C589" s="17">
        <v>38862</v>
      </c>
    </row>
    <row r="590" spans="1:3" s="3" customFormat="1" ht="40.5" x14ac:dyDescent="0.3">
      <c r="A590" s="8"/>
      <c r="B590" s="27" t="s">
        <v>279</v>
      </c>
      <c r="C590" s="17">
        <v>38862</v>
      </c>
    </row>
    <row r="591" spans="1:3" s="3" customFormat="1" ht="40.5" x14ac:dyDescent="0.3">
      <c r="A591" s="8"/>
      <c r="B591" s="27" t="s">
        <v>280</v>
      </c>
      <c r="C591" s="17">
        <v>38862</v>
      </c>
    </row>
    <row r="592" spans="1:3" s="3" customFormat="1" ht="40.5" x14ac:dyDescent="0.3">
      <c r="A592" s="8"/>
      <c r="B592" s="27" t="s">
        <v>281</v>
      </c>
      <c r="C592" s="17">
        <v>38862</v>
      </c>
    </row>
    <row r="593" spans="1:3" s="3" customFormat="1" ht="40.5" x14ac:dyDescent="0.3">
      <c r="A593" s="8"/>
      <c r="B593" s="27" t="s">
        <v>293</v>
      </c>
      <c r="C593" s="17">
        <v>38862</v>
      </c>
    </row>
    <row r="594" spans="1:3" s="3" customFormat="1" ht="40.5" x14ac:dyDescent="0.3">
      <c r="A594" s="8"/>
      <c r="B594" s="27" t="s">
        <v>294</v>
      </c>
      <c r="C594" s="17">
        <v>38862</v>
      </c>
    </row>
    <row r="595" spans="1:3" s="3" customFormat="1" ht="40.5" x14ac:dyDescent="0.3">
      <c r="A595" s="8"/>
      <c r="B595" s="27" t="s">
        <v>292</v>
      </c>
      <c r="C595" s="17">
        <v>38862</v>
      </c>
    </row>
    <row r="596" spans="1:3" s="3" customFormat="1" ht="40.5" x14ac:dyDescent="0.3">
      <c r="A596" s="8"/>
      <c r="B596" s="27" t="s">
        <v>295</v>
      </c>
      <c r="C596" s="17">
        <v>38862</v>
      </c>
    </row>
    <row r="597" spans="1:3" s="3" customFormat="1" ht="40.5" x14ac:dyDescent="0.3">
      <c r="A597" s="8"/>
      <c r="B597" s="27" t="s">
        <v>296</v>
      </c>
      <c r="C597" s="17">
        <v>38862</v>
      </c>
    </row>
    <row r="598" spans="1:3" s="3" customFormat="1" ht="40.5" x14ac:dyDescent="0.3">
      <c r="A598" s="8"/>
      <c r="B598" s="27" t="s">
        <v>297</v>
      </c>
      <c r="C598" s="17">
        <v>38862</v>
      </c>
    </row>
    <row r="599" spans="1:3" s="3" customFormat="1" ht="40.5" x14ac:dyDescent="0.3">
      <c r="A599" s="8"/>
      <c r="B599" s="27" t="s">
        <v>298</v>
      </c>
      <c r="C599" s="17">
        <v>38862</v>
      </c>
    </row>
    <row r="600" spans="1:3" s="3" customFormat="1" ht="40.5" x14ac:dyDescent="0.3">
      <c r="A600" s="8"/>
      <c r="B600" s="27" t="s">
        <v>299</v>
      </c>
      <c r="C600" s="17">
        <v>38862</v>
      </c>
    </row>
    <row r="601" spans="1:3" s="3" customFormat="1" ht="40.5" x14ac:dyDescent="0.3">
      <c r="A601" s="8"/>
      <c r="B601" s="27" t="s">
        <v>300</v>
      </c>
      <c r="C601" s="17">
        <v>38862</v>
      </c>
    </row>
    <row r="602" spans="1:3" s="3" customFormat="1" ht="40.5" x14ac:dyDescent="0.3">
      <c r="A602" s="8"/>
      <c r="B602" s="27" t="s">
        <v>301</v>
      </c>
      <c r="C602" s="17">
        <v>38862</v>
      </c>
    </row>
    <row r="603" spans="1:3" s="3" customFormat="1" ht="40.5" x14ac:dyDescent="0.3">
      <c r="A603" s="8"/>
      <c r="B603" s="27" t="s">
        <v>302</v>
      </c>
      <c r="C603" s="17">
        <v>38862</v>
      </c>
    </row>
    <row r="604" spans="1:3" s="3" customFormat="1" ht="40.5" x14ac:dyDescent="0.3">
      <c r="A604" s="8"/>
      <c r="B604" s="27" t="s">
        <v>303</v>
      </c>
      <c r="C604" s="17">
        <v>38862</v>
      </c>
    </row>
    <row r="605" spans="1:3" s="3" customFormat="1" ht="40.5" x14ac:dyDescent="0.3">
      <c r="A605" s="8"/>
      <c r="B605" s="27" t="s">
        <v>291</v>
      </c>
      <c r="C605" s="17">
        <v>49800</v>
      </c>
    </row>
    <row r="606" spans="1:3" s="3" customFormat="1" ht="40.5" x14ac:dyDescent="0.3">
      <c r="A606" s="8"/>
      <c r="B606" s="27" t="s">
        <v>309</v>
      </c>
      <c r="C606" s="17">
        <v>49839</v>
      </c>
    </row>
    <row r="607" spans="1:3" s="3" customFormat="1" ht="20.25" x14ac:dyDescent="0.3">
      <c r="A607" s="8"/>
      <c r="B607" s="27" t="s">
        <v>604</v>
      </c>
      <c r="C607" s="17">
        <v>22454</v>
      </c>
    </row>
    <row r="608" spans="1:3" s="3" customFormat="1" ht="20.25" x14ac:dyDescent="0.3">
      <c r="A608" s="8"/>
      <c r="B608" s="27" t="s">
        <v>605</v>
      </c>
      <c r="C608" s="17">
        <v>18913</v>
      </c>
    </row>
    <row r="609" spans="1:3" s="3" customFormat="1" ht="40.5" x14ac:dyDescent="0.3">
      <c r="A609" s="8"/>
      <c r="B609" s="27" t="s">
        <v>606</v>
      </c>
      <c r="C609" s="17">
        <v>49612</v>
      </c>
    </row>
    <row r="610" spans="1:3" s="3" customFormat="1" ht="20.25" x14ac:dyDescent="0.3">
      <c r="A610" s="8"/>
      <c r="B610" s="27" t="s">
        <v>607</v>
      </c>
      <c r="C610" s="17">
        <v>46407</v>
      </c>
    </row>
    <row r="611" spans="1:3" s="3" customFormat="1" ht="20.25" x14ac:dyDescent="0.3">
      <c r="A611" s="8"/>
      <c r="B611" s="27" t="s">
        <v>608</v>
      </c>
      <c r="C611" s="17">
        <v>34806</v>
      </c>
    </row>
    <row r="612" spans="1:3" s="3" customFormat="1" ht="40.5" x14ac:dyDescent="0.3">
      <c r="A612" s="8"/>
      <c r="B612" s="27" t="s">
        <v>609</v>
      </c>
      <c r="C612" s="17">
        <v>38862</v>
      </c>
    </row>
    <row r="613" spans="1:3" s="3" customFormat="1" ht="40.5" x14ac:dyDescent="0.3">
      <c r="A613" s="8"/>
      <c r="B613" s="27" t="s">
        <v>610</v>
      </c>
      <c r="C613" s="17">
        <v>38862</v>
      </c>
    </row>
    <row r="614" spans="1:3" s="3" customFormat="1" ht="40.5" x14ac:dyDescent="0.3">
      <c r="A614" s="8"/>
      <c r="B614" s="27" t="s">
        <v>611</v>
      </c>
      <c r="C614" s="17">
        <v>38862</v>
      </c>
    </row>
    <row r="615" spans="1:3" s="3" customFormat="1" ht="40.5" x14ac:dyDescent="0.3">
      <c r="A615" s="8"/>
      <c r="B615" s="27" t="s">
        <v>612</v>
      </c>
      <c r="C615" s="17">
        <v>38862</v>
      </c>
    </row>
    <row r="616" spans="1:3" s="3" customFormat="1" ht="40.5" x14ac:dyDescent="0.3">
      <c r="A616" s="8"/>
      <c r="B616" s="27" t="s">
        <v>613</v>
      </c>
      <c r="C616" s="17">
        <v>38862</v>
      </c>
    </row>
    <row r="617" spans="1:3" s="3" customFormat="1" ht="40.5" x14ac:dyDescent="0.3">
      <c r="A617" s="8"/>
      <c r="B617" s="27" t="s">
        <v>614</v>
      </c>
      <c r="C617" s="17">
        <v>38862</v>
      </c>
    </row>
    <row r="618" spans="1:3" s="3" customFormat="1" ht="40.5" x14ac:dyDescent="0.3">
      <c r="A618" s="8"/>
      <c r="B618" s="27" t="s">
        <v>615</v>
      </c>
      <c r="C618" s="17">
        <v>38862</v>
      </c>
    </row>
    <row r="619" spans="1:3" s="3" customFormat="1" ht="40.5" x14ac:dyDescent="0.3">
      <c r="A619" s="8"/>
      <c r="B619" s="27" t="s">
        <v>616</v>
      </c>
      <c r="C619" s="17">
        <v>38862</v>
      </c>
    </row>
    <row r="620" spans="1:3" s="3" customFormat="1" ht="40.5" x14ac:dyDescent="0.3">
      <c r="A620" s="8"/>
      <c r="B620" s="27" t="s">
        <v>617</v>
      </c>
      <c r="C620" s="17">
        <v>38862</v>
      </c>
    </row>
    <row r="621" spans="1:3" s="3" customFormat="1" ht="40.5" x14ac:dyDescent="0.3">
      <c r="A621" s="8"/>
      <c r="B621" s="27" t="s">
        <v>618</v>
      </c>
      <c r="C621" s="17">
        <v>38862</v>
      </c>
    </row>
    <row r="622" spans="1:3" s="3" customFormat="1" ht="40.5" x14ac:dyDescent="0.3">
      <c r="A622" s="8"/>
      <c r="B622" s="27" t="s">
        <v>619</v>
      </c>
      <c r="C622" s="17">
        <v>38862</v>
      </c>
    </row>
    <row r="623" spans="1:3" s="3" customFormat="1" ht="40.5" x14ac:dyDescent="0.3">
      <c r="A623" s="8"/>
      <c r="B623" s="27" t="s">
        <v>620</v>
      </c>
      <c r="C623" s="17">
        <v>38862</v>
      </c>
    </row>
    <row r="624" spans="1:3" s="3" customFormat="1" ht="40.5" x14ac:dyDescent="0.3">
      <c r="A624" s="8"/>
      <c r="B624" s="27" t="s">
        <v>621</v>
      </c>
      <c r="C624" s="17">
        <v>38862</v>
      </c>
    </row>
    <row r="625" spans="1:3" s="3" customFormat="1" ht="40.5" x14ac:dyDescent="0.3">
      <c r="A625" s="8"/>
      <c r="B625" s="27" t="s">
        <v>622</v>
      </c>
      <c r="C625" s="17">
        <v>38862</v>
      </c>
    </row>
    <row r="626" spans="1:3" s="3" customFormat="1" ht="20.25" x14ac:dyDescent="0.3">
      <c r="A626" s="8"/>
      <c r="B626" s="27" t="s">
        <v>623</v>
      </c>
      <c r="C626" s="17">
        <v>46997</v>
      </c>
    </row>
    <row r="627" spans="1:3" s="3" customFormat="1" ht="20.25" x14ac:dyDescent="0.3">
      <c r="A627" s="8"/>
      <c r="B627" s="27" t="s">
        <v>624</v>
      </c>
      <c r="C627" s="17">
        <v>49537</v>
      </c>
    </row>
    <row r="628" spans="1:3" s="3" customFormat="1" ht="20.25" x14ac:dyDescent="0.3">
      <c r="A628" s="8"/>
      <c r="B628" s="27" t="s">
        <v>625</v>
      </c>
      <c r="C628" s="17">
        <v>48545</v>
      </c>
    </row>
    <row r="629" spans="1:3" s="3" customFormat="1" ht="20.25" x14ac:dyDescent="0.3">
      <c r="A629" s="8"/>
      <c r="B629" s="27" t="s">
        <v>626</v>
      </c>
      <c r="C629" s="17">
        <v>47621</v>
      </c>
    </row>
    <row r="630" spans="1:3" s="3" customFormat="1" ht="20.25" x14ac:dyDescent="0.3">
      <c r="A630" s="8"/>
      <c r="B630" s="27" t="s">
        <v>627</v>
      </c>
      <c r="C630" s="17">
        <v>31748</v>
      </c>
    </row>
    <row r="631" spans="1:3" s="3" customFormat="1" ht="20.25" x14ac:dyDescent="0.3">
      <c r="A631" s="8"/>
      <c r="B631" s="27" t="s">
        <v>628</v>
      </c>
      <c r="C631" s="17">
        <v>43312</v>
      </c>
    </row>
    <row r="632" spans="1:3" s="3" customFormat="1" ht="20.25" x14ac:dyDescent="0.3">
      <c r="A632" s="8"/>
      <c r="B632" s="27" t="s">
        <v>629</v>
      </c>
      <c r="C632" s="17">
        <v>42101</v>
      </c>
    </row>
    <row r="633" spans="1:3" s="3" customFormat="1" ht="20.25" x14ac:dyDescent="0.3">
      <c r="A633" s="8">
        <v>2610</v>
      </c>
      <c r="B633" s="25" t="s">
        <v>18</v>
      </c>
      <c r="C633" s="16">
        <f>C634</f>
        <v>781800.04</v>
      </c>
    </row>
    <row r="634" spans="1:3" s="3" customFormat="1" ht="20.25" x14ac:dyDescent="0.3">
      <c r="A634" s="8"/>
      <c r="B634" s="25" t="s">
        <v>11</v>
      </c>
      <c r="C634" s="16">
        <f>C635</f>
        <v>781800.04</v>
      </c>
    </row>
    <row r="635" spans="1:3" s="3" customFormat="1" ht="60.75" x14ac:dyDescent="0.3">
      <c r="A635" s="8"/>
      <c r="B635" s="23" t="s">
        <v>366</v>
      </c>
      <c r="C635" s="13">
        <v>781800.04</v>
      </c>
    </row>
    <row r="636" spans="1:3" s="3" customFormat="1" ht="59.25" customHeight="1" x14ac:dyDescent="0.3">
      <c r="A636" s="36" t="s">
        <v>85</v>
      </c>
      <c r="B636" s="8" t="s">
        <v>630</v>
      </c>
      <c r="C636" s="16">
        <f>C638+C639</f>
        <v>21960</v>
      </c>
    </row>
    <row r="637" spans="1:3" s="3" customFormat="1" ht="20.25" x14ac:dyDescent="0.3">
      <c r="A637" s="24"/>
      <c r="B637" s="8" t="s">
        <v>3</v>
      </c>
      <c r="C637" s="17"/>
    </row>
    <row r="638" spans="1:3" ht="20.25" x14ac:dyDescent="0.3">
      <c r="A638" s="24">
        <v>2111</v>
      </c>
      <c r="B638" s="8" t="s">
        <v>8</v>
      </c>
      <c r="C638" s="16">
        <v>18000</v>
      </c>
    </row>
    <row r="639" spans="1:3" ht="20.25" x14ac:dyDescent="0.3">
      <c r="A639" s="8">
        <v>2120</v>
      </c>
      <c r="B639" s="8" t="s">
        <v>9</v>
      </c>
      <c r="C639" s="16">
        <v>3960</v>
      </c>
    </row>
    <row r="640" spans="1:3" s="3" customFormat="1" ht="81" x14ac:dyDescent="0.3">
      <c r="A640" s="24" t="s">
        <v>135</v>
      </c>
      <c r="B640" s="7" t="s">
        <v>631</v>
      </c>
      <c r="C640" s="16">
        <f>C642+C643+C644+C647</f>
        <v>45688.84</v>
      </c>
    </row>
    <row r="641" spans="1:5" s="3" customFormat="1" ht="20.25" x14ac:dyDescent="0.3">
      <c r="A641" s="8"/>
      <c r="B641" s="7" t="s">
        <v>3</v>
      </c>
      <c r="C641" s="17"/>
    </row>
    <row r="642" spans="1:5" s="3" customFormat="1" ht="20.25" x14ac:dyDescent="0.3">
      <c r="A642" s="8">
        <v>2111</v>
      </c>
      <c r="B642" s="7" t="s">
        <v>8</v>
      </c>
      <c r="C642" s="16">
        <v>11700</v>
      </c>
      <c r="E642" s="60"/>
    </row>
    <row r="643" spans="1:5" s="3" customFormat="1" ht="20.25" x14ac:dyDescent="0.3">
      <c r="A643" s="8">
        <v>2120</v>
      </c>
      <c r="B643" s="7" t="s">
        <v>9</v>
      </c>
      <c r="C643" s="16">
        <v>2247.84</v>
      </c>
      <c r="E643" s="60"/>
    </row>
    <row r="644" spans="1:5" s="3" customFormat="1" ht="20.25" x14ac:dyDescent="0.3">
      <c r="A644" s="7">
        <v>2210</v>
      </c>
      <c r="B644" s="8" t="s">
        <v>15</v>
      </c>
      <c r="C644" s="30">
        <f>SUM(C645:C646)</f>
        <v>17581</v>
      </c>
    </row>
    <row r="645" spans="1:5" s="3" customFormat="1" ht="60.75" x14ac:dyDescent="0.3">
      <c r="A645" s="8"/>
      <c r="B645" s="23" t="s">
        <v>282</v>
      </c>
      <c r="C645" s="34">
        <v>13287</v>
      </c>
    </row>
    <row r="646" spans="1:5" s="3" customFormat="1" ht="40.5" x14ac:dyDescent="0.3">
      <c r="A646" s="7"/>
      <c r="B646" s="23" t="s">
        <v>632</v>
      </c>
      <c r="C646" s="34">
        <v>4294</v>
      </c>
    </row>
    <row r="647" spans="1:5" s="3" customFormat="1" ht="20.25" x14ac:dyDescent="0.3">
      <c r="A647" s="7">
        <v>2240</v>
      </c>
      <c r="B647" s="8" t="s">
        <v>16</v>
      </c>
      <c r="C647" s="16">
        <f>SUM(C648:C649)</f>
        <v>14160</v>
      </c>
    </row>
    <row r="648" spans="1:5" s="3" customFormat="1" ht="20.25" x14ac:dyDescent="0.3">
      <c r="A648" s="8"/>
      <c r="B648" s="13" t="s">
        <v>137</v>
      </c>
      <c r="C648" s="17">
        <v>7000</v>
      </c>
    </row>
    <row r="649" spans="1:5" s="3" customFormat="1" ht="40.5" x14ac:dyDescent="0.3">
      <c r="A649" s="8"/>
      <c r="B649" s="23" t="s">
        <v>283</v>
      </c>
      <c r="C649" s="17">
        <v>7160</v>
      </c>
    </row>
    <row r="650" spans="1:5" ht="21" customHeight="1" x14ac:dyDescent="0.3">
      <c r="A650" s="8"/>
      <c r="B650" s="8" t="s">
        <v>633</v>
      </c>
      <c r="C650" s="16">
        <f>C6+C33+C39+C366+C530+C539+C636+C640</f>
        <v>29736810.630000003</v>
      </c>
    </row>
    <row r="651" spans="1:5" ht="20.25" x14ac:dyDescent="0.3">
      <c r="A651" s="8"/>
      <c r="B651" s="8" t="s">
        <v>20</v>
      </c>
      <c r="C651" s="16">
        <f>C8+C9+C10+C17+C27+C29+C31+C373+C410+C411+C416+C442+C534+C535+C543+C545+C638+C639+C642+C643+C644+C647</f>
        <v>7716661.1199999992</v>
      </c>
    </row>
    <row r="652" spans="1:5" ht="20.25" x14ac:dyDescent="0.3">
      <c r="A652" s="8"/>
      <c r="B652" s="8" t="s">
        <v>22</v>
      </c>
      <c r="C652" s="9">
        <f>C36+C46+C156+C350+C362+C445+C473+C513+C527+C634+C537</f>
        <v>22020149.510000002</v>
      </c>
    </row>
    <row r="653" spans="1:5" s="3" customFormat="1" ht="20.25" x14ac:dyDescent="0.3">
      <c r="A653" s="39"/>
      <c r="B653" s="39"/>
      <c r="C653" s="40"/>
    </row>
    <row r="654" spans="1:5" ht="20.25" x14ac:dyDescent="0.3">
      <c r="A654" s="4"/>
      <c r="B654" s="26" t="s">
        <v>634</v>
      </c>
      <c r="C654" s="4"/>
    </row>
    <row r="655" spans="1:5" ht="20.25" x14ac:dyDescent="0.3">
      <c r="A655" s="4"/>
      <c r="B655" s="26" t="s">
        <v>28</v>
      </c>
      <c r="C655" s="4"/>
    </row>
    <row r="656" spans="1:5" ht="20.25" x14ac:dyDescent="0.3">
      <c r="A656" s="4"/>
      <c r="B656" s="4"/>
      <c r="C656" s="4"/>
    </row>
  </sheetData>
  <pageMargins left="0" right="0" top="0" bottom="0" header="0.31496062992125984" footer="0.31496062992125984"/>
  <pageSetup paperSize="9" scale="78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Спец.фонд</vt:lpstr>
      <vt:lpstr>загальний фонд 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я</cp:lastModifiedBy>
  <cp:lastPrinted>2022-01-06T10:38:49Z</cp:lastPrinted>
  <dcterms:created xsi:type="dcterms:W3CDTF">2017-03-14T16:38:03Z</dcterms:created>
  <dcterms:modified xsi:type="dcterms:W3CDTF">2022-01-06T10:56:00Z</dcterms:modified>
</cp:coreProperties>
</file>